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divde-it.de\user\Folderredirection\Cheung\Desktop\PT BECCA - Website + Formulare Anpassung\"/>
    </mc:Choice>
  </mc:AlternateContent>
  <bookViews>
    <workbookView xWindow="720" yWindow="120" windowWidth="18195" windowHeight="9465"/>
  </bookViews>
  <sheets>
    <sheet name="individuelle Berechnung" sheetId="1" r:id="rId1"/>
    <sheet name="Übersicht produkt. Std. je Mon." sheetId="3" r:id="rId2"/>
  </sheets>
  <calcPr calcId="162913"/>
</workbook>
</file>

<file path=xl/calcChain.xml><?xml version="1.0" encoding="utf-8"?>
<calcChain xmlns="http://schemas.openxmlformats.org/spreadsheetml/2006/main">
  <c r="C28" i="3" l="1"/>
  <c r="D28" i="3" s="1"/>
  <c r="B28" i="3"/>
  <c r="D12" i="3" l="1"/>
  <c r="D18" i="3"/>
  <c r="D20" i="3"/>
  <c r="C10" i="3"/>
  <c r="D10" i="3" s="1"/>
  <c r="C12" i="3"/>
  <c r="C14" i="3"/>
  <c r="D14" i="3" s="1"/>
  <c r="C16" i="3"/>
  <c r="D16" i="3" s="1"/>
  <c r="C18" i="3"/>
  <c r="C20" i="3"/>
  <c r="C22" i="3"/>
  <c r="D22" i="3" s="1"/>
  <c r="C24" i="3"/>
  <c r="D24" i="3" s="1"/>
  <c r="C26" i="3"/>
  <c r="D26" i="3" s="1"/>
  <c r="C8" i="3"/>
  <c r="D8" i="3" s="1"/>
  <c r="B12" i="3"/>
  <c r="B14" i="3"/>
  <c r="B16" i="3"/>
  <c r="B18" i="3"/>
  <c r="B20" i="3"/>
  <c r="B22" i="3"/>
  <c r="B24" i="3"/>
  <c r="B26" i="3"/>
  <c r="B10" i="3"/>
  <c r="B8" i="3"/>
  <c r="K8" i="1" l="1"/>
  <c r="K7" i="1"/>
  <c r="K6" i="1"/>
  <c r="K5" i="1"/>
  <c r="K10" i="1" l="1"/>
  <c r="K11" i="1" s="1"/>
</calcChain>
</file>

<file path=xl/sharedStrings.xml><?xml version="1.0" encoding="utf-8"?>
<sst xmlns="http://schemas.openxmlformats.org/spreadsheetml/2006/main" count="37" uniqueCount="36">
  <si>
    <t>Ermittlung der produktiven Stunden eines Personenmonats zur Kalkulation des Personaleinsatzes im Projekt</t>
  </si>
  <si>
    <t>Wochenarbeitszeit lt. Arbeitsvertrag</t>
  </si>
  <si>
    <t>Urlaubsanspruch lt. Arbeitsvertrag</t>
  </si>
  <si>
    <t>kalkulatorische Krankentage pro Jahr</t>
  </si>
  <si>
    <t>gesetzliche Feiertage pro Jahr</t>
  </si>
  <si>
    <t>(z.B. 10 Tage / Jahr)</t>
  </si>
  <si>
    <t>(z.B. 40 h / Woche)</t>
  </si>
  <si>
    <t>=</t>
  </si>
  <si>
    <t>theoretische Jahresarbeitsstunden</t>
  </si>
  <si>
    <t>abzüglich Stunden Urlaub</t>
  </si>
  <si>
    <t>abzüglich Stunden Krankheit</t>
  </si>
  <si>
    <t>abzüglich Stunden Feiertage</t>
  </si>
  <si>
    <t>produktive Jahresarbeitsstunden</t>
  </si>
  <si>
    <t>produktive Stunden / Monat (PM)</t>
  </si>
  <si>
    <t xml:space="preserve">Beispiel: </t>
  </si>
  <si>
    <t>Für die zu leistenden Arbeiten im Projekt wird mit 50 PM kalkuliert</t>
  </si>
  <si>
    <t>(max. vorkalkulierter Personaleinsatz)</t>
  </si>
  <si>
    <t xml:space="preserve">50 PM x 142 h </t>
  </si>
  <si>
    <t>7.100 h</t>
  </si>
  <si>
    <t>Bitte nur die gelben Felder ausfüllen!</t>
  </si>
  <si>
    <t xml:space="preserve">1 PM entspricht 142 produktiven Std. </t>
  </si>
  <si>
    <t>Std. pro Woche</t>
  </si>
  <si>
    <t>theoretisch mögliche Arbeitszeit im Jahr</t>
  </si>
  <si>
    <t>(einschl. Urlaub, Fehlzeiten KK u.a.) in h</t>
  </si>
  <si>
    <t>Beispiel: 40h/Woche x 52 Wochen</t>
  </si>
  <si>
    <t>produktive Std. im Jahr</t>
  </si>
  <si>
    <t>Krankheit, Feiertage) = 42 Wochen)</t>
  </si>
  <si>
    <t xml:space="preserve">produktive Stunden im </t>
  </si>
  <si>
    <t>Monat</t>
  </si>
  <si>
    <t>(52 Wochen - 10 Wochen (Urlaub,</t>
  </si>
  <si>
    <t xml:space="preserve"> </t>
  </si>
  <si>
    <t>(mind. 24 Tage - Mindesturlaub)</t>
  </si>
  <si>
    <r>
      <t xml:space="preserve">Ein Personenmonat ist die durchschnittliche Arbeitsmenge in Stunden, die von </t>
    </r>
    <r>
      <rPr>
        <u/>
        <sz val="10"/>
        <color theme="1"/>
        <rFont val="Arial"/>
        <family val="2"/>
      </rPr>
      <t>einer</t>
    </r>
    <r>
      <rPr>
        <sz val="10"/>
        <color theme="1"/>
        <rFont val="Arial"/>
        <family val="2"/>
      </rPr>
      <t xml:space="preserve"> Person in einem Kalendermonat erbracht wird (Vollzeitstelle).</t>
    </r>
  </si>
  <si>
    <t>Übersicht zu möglichen produktiven Stunden je Monat bei pauschalierter Abrechnung</t>
  </si>
  <si>
    <r>
      <t xml:space="preserve">Bitte beachten Sie bei der Erstellung Ihres Arbeitsplans und der Kostenkalkulation das </t>
    </r>
    <r>
      <rPr>
        <b/>
        <sz val="10"/>
        <color theme="1"/>
        <rFont val="Arial"/>
        <family val="2"/>
      </rPr>
      <t xml:space="preserve">Merkblatt Vorkalkulation für Zuwendungen - Kostenbasis (AZK Finanzierung) </t>
    </r>
    <r>
      <rPr>
        <sz val="10"/>
        <color theme="1"/>
        <rFont val="Arial"/>
        <family val="2"/>
      </rPr>
      <t>des BMBF</t>
    </r>
    <r>
      <rPr>
        <b/>
        <sz val="10"/>
        <color theme="1"/>
        <rFont val="Arial"/>
        <family val="2"/>
      </rPr>
      <t>,</t>
    </r>
    <r>
      <rPr>
        <sz val="10"/>
        <color theme="1"/>
        <rFont val="Arial"/>
        <family val="2"/>
      </rPr>
      <t xml:space="preserve"> (Nr. 0048a)</t>
    </r>
  </si>
  <si>
    <r>
      <t xml:space="preserve">Insbesondere Seite 3, Abschnitt 6: "Als Mengengerüst dürfen – in Übereinstimmung mit dem Arbeitsplan – nur die voraussichtlich für das Vorhaben zu leistenden und z. B. durch automatisierte Zeiterfassung oder Zeitaufschreibung zu erfassenden produktiven Stunden (d. h. ohne Fehlzeiten) angesetzt werden."
Als Berechnungsgrundlage sind demnach </t>
    </r>
    <r>
      <rPr>
        <u/>
        <sz val="10"/>
        <color theme="1"/>
        <rFont val="Arial"/>
        <family val="2"/>
      </rPr>
      <t>nur die produktiven</t>
    </r>
    <r>
      <rPr>
        <sz val="10"/>
        <color theme="1"/>
        <rFont val="Arial"/>
        <family val="2"/>
      </rPr>
      <t xml:space="preserve"> Stunden je Monat (ein Personenmonat) sowohl bei der Planung der Arbeitspakete als auch zur sich daraus ableitenden Kalkulation der Personalkosten (vorkalkulierter Personaleinsatz) heranzuziehen.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</si>
</sst>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€-2]\ #,##0.00;[Red]\-[$€-2]\ #,##0.00"/>
  </numFmts>
  <fonts count="9" x14ac:knownFonts="1"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Arial"/>
      <family val="2"/>
    </font>
    <font>
      <i/>
      <sz val="9"/>
      <color theme="1"/>
      <name val="Arial"/>
      <family val="2"/>
    </font>
    <font>
      <b/>
      <u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0" fillId="3" borderId="2" xfId="0" applyFill="1" applyBorder="1"/>
    <xf numFmtId="0" fontId="4" fillId="0" borderId="0" xfId="0" applyFont="1"/>
    <xf numFmtId="164" fontId="4" fillId="0" borderId="0" xfId="0" applyNumberFormat="1" applyFont="1"/>
    <xf numFmtId="4" fontId="0" fillId="2" borderId="2" xfId="0" applyNumberFormat="1" applyFill="1" applyBorder="1" applyProtection="1"/>
    <xf numFmtId="0" fontId="0" fillId="2" borderId="2" xfId="0" applyFill="1" applyBorder="1" applyProtection="1"/>
    <xf numFmtId="0" fontId="0" fillId="0" borderId="0" xfId="0" applyProtection="1"/>
    <xf numFmtId="4" fontId="0" fillId="4" borderId="1" xfId="0" applyNumberFormat="1" applyFill="1" applyBorder="1" applyProtection="1"/>
    <xf numFmtId="4" fontId="2" fillId="4" borderId="1" xfId="0" applyNumberFormat="1" applyFont="1" applyFill="1" applyBorder="1" applyProtection="1"/>
    <xf numFmtId="0" fontId="2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0" fillId="0" borderId="2" xfId="0" applyFill="1" applyBorder="1"/>
    <xf numFmtId="0" fontId="0" fillId="0" borderId="0" xfId="0" applyAlignment="1">
      <alignment horizontal="center"/>
    </xf>
    <xf numFmtId="0" fontId="0" fillId="0" borderId="3" xfId="0" applyBorder="1"/>
    <xf numFmtId="0" fontId="2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0" xfId="0" applyBorder="1"/>
    <xf numFmtId="0" fontId="0" fillId="0" borderId="7" xfId="0" applyBorder="1" applyAlignment="1">
      <alignment horizontal="center"/>
    </xf>
    <xf numFmtId="0" fontId="2" fillId="0" borderId="8" xfId="0" applyFont="1" applyBorder="1"/>
    <xf numFmtId="0" fontId="0" fillId="0" borderId="9" xfId="0" applyBorder="1"/>
    <xf numFmtId="0" fontId="0" fillId="0" borderId="10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Border="1" applyAlignment="1">
      <alignment horizontal="centerContinuous"/>
    </xf>
    <xf numFmtId="2" fontId="0" fillId="0" borderId="9" xfId="0" applyNumberForma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7" fillId="5" borderId="13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4</xdr:row>
      <xdr:rowOff>114300</xdr:rowOff>
    </xdr:from>
    <xdr:to>
      <xdr:col>6</xdr:col>
      <xdr:colOff>914400</xdr:colOff>
      <xdr:row>4</xdr:row>
      <xdr:rowOff>114300</xdr:rowOff>
    </xdr:to>
    <xdr:cxnSp macro="">
      <xdr:nvCxnSpPr>
        <xdr:cNvPr id="3" name="Gerade Verbindung mit Pfeil 2"/>
        <xdr:cNvCxnSpPr/>
      </xdr:nvCxnSpPr>
      <xdr:spPr>
        <a:xfrm>
          <a:off x="5686425" y="695325"/>
          <a:ext cx="819150" cy="0"/>
        </a:xfrm>
        <a:prstGeom prst="straightConnector1">
          <a:avLst/>
        </a:prstGeom>
        <a:ln w="1905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85725</xdr:colOff>
      <xdr:row>5</xdr:row>
      <xdr:rowOff>95250</xdr:rowOff>
    </xdr:from>
    <xdr:to>
      <xdr:col>6</xdr:col>
      <xdr:colOff>904875</xdr:colOff>
      <xdr:row>5</xdr:row>
      <xdr:rowOff>95250</xdr:rowOff>
    </xdr:to>
    <xdr:cxnSp macro="">
      <xdr:nvCxnSpPr>
        <xdr:cNvPr id="5" name="Gerade Verbindung mit Pfeil 4"/>
        <xdr:cNvCxnSpPr/>
      </xdr:nvCxnSpPr>
      <xdr:spPr>
        <a:xfrm>
          <a:off x="5676900" y="876300"/>
          <a:ext cx="819150" cy="0"/>
        </a:xfrm>
        <a:prstGeom prst="straightConnector1">
          <a:avLst/>
        </a:prstGeom>
        <a:ln w="1905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95250</xdr:colOff>
      <xdr:row>6</xdr:row>
      <xdr:rowOff>95250</xdr:rowOff>
    </xdr:from>
    <xdr:to>
      <xdr:col>6</xdr:col>
      <xdr:colOff>914400</xdr:colOff>
      <xdr:row>6</xdr:row>
      <xdr:rowOff>95250</xdr:rowOff>
    </xdr:to>
    <xdr:cxnSp macro="">
      <xdr:nvCxnSpPr>
        <xdr:cNvPr id="7" name="Gerade Verbindung mit Pfeil 6"/>
        <xdr:cNvCxnSpPr/>
      </xdr:nvCxnSpPr>
      <xdr:spPr>
        <a:xfrm>
          <a:off x="5686425" y="1076325"/>
          <a:ext cx="819150" cy="0"/>
        </a:xfrm>
        <a:prstGeom prst="straightConnector1">
          <a:avLst/>
        </a:prstGeom>
        <a:ln w="1905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95250</xdr:colOff>
      <xdr:row>7</xdr:row>
      <xdr:rowOff>123825</xdr:rowOff>
    </xdr:from>
    <xdr:to>
      <xdr:col>6</xdr:col>
      <xdr:colOff>914400</xdr:colOff>
      <xdr:row>7</xdr:row>
      <xdr:rowOff>123825</xdr:rowOff>
    </xdr:to>
    <xdr:cxnSp macro="">
      <xdr:nvCxnSpPr>
        <xdr:cNvPr id="8" name="Gerade Verbindung mit Pfeil 7"/>
        <xdr:cNvCxnSpPr/>
      </xdr:nvCxnSpPr>
      <xdr:spPr>
        <a:xfrm>
          <a:off x="5686425" y="1304925"/>
          <a:ext cx="819150" cy="0"/>
        </a:xfrm>
        <a:prstGeom prst="straightConnector1">
          <a:avLst/>
        </a:prstGeom>
        <a:ln w="1905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tabSelected="1" topLeftCell="A7" workbookViewId="0">
      <selection activeCell="D6" sqref="D6"/>
    </sheetView>
  </sheetViews>
  <sheetFormatPr baseColWidth="10" defaultRowHeight="15" x14ac:dyDescent="0.2"/>
  <cols>
    <col min="2" max="2" width="11.21875" customWidth="1"/>
    <col min="3" max="3" width="8.44140625" customWidth="1"/>
    <col min="4" max="4" width="5.5546875" customWidth="1"/>
    <col min="6" max="6" width="9" customWidth="1"/>
    <col min="10" max="10" width="7.21875" customWidth="1"/>
    <col min="11" max="11" width="9.5546875" customWidth="1"/>
    <col min="13" max="13" width="11.5546875" customWidth="1"/>
  </cols>
  <sheetData>
    <row r="1" spans="1:13" ht="15.75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pans="1:13" ht="15" customHeight="1" x14ac:dyDescent="0.2">
      <c r="A2" s="1" t="s">
        <v>32</v>
      </c>
      <c r="B2" s="1"/>
      <c r="C2" s="1"/>
      <c r="D2" s="1"/>
      <c r="E2" s="1"/>
      <c r="F2" s="1"/>
      <c r="G2" s="1"/>
      <c r="H2" s="1"/>
      <c r="I2" s="1"/>
      <c r="J2" s="1"/>
    </row>
    <row r="3" spans="1:13" ht="1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3" x14ac:dyDescent="0.2">
      <c r="A4" s="36" t="s">
        <v>19</v>
      </c>
      <c r="B4" s="37"/>
      <c r="C4" s="37"/>
      <c r="D4" s="38"/>
    </row>
    <row r="5" spans="1:13" x14ac:dyDescent="0.2">
      <c r="A5" s="13" t="s">
        <v>1</v>
      </c>
      <c r="B5" s="13"/>
      <c r="C5" s="13"/>
      <c r="D5" s="2">
        <v>40</v>
      </c>
      <c r="E5" s="1" t="s">
        <v>6</v>
      </c>
      <c r="H5" t="s">
        <v>8</v>
      </c>
      <c r="K5" s="5">
        <f>D5*52</f>
        <v>2080</v>
      </c>
    </row>
    <row r="6" spans="1:13" x14ac:dyDescent="0.2">
      <c r="A6" s="13" t="s">
        <v>2</v>
      </c>
      <c r="B6" s="13"/>
      <c r="C6" s="13"/>
      <c r="D6" s="2">
        <v>30</v>
      </c>
      <c r="E6" s="1" t="s">
        <v>31</v>
      </c>
      <c r="H6" t="s">
        <v>9</v>
      </c>
      <c r="K6" s="5">
        <f>(D5/5)*D6</f>
        <v>240</v>
      </c>
    </row>
    <row r="7" spans="1:13" x14ac:dyDescent="0.2">
      <c r="A7" s="13" t="s">
        <v>3</v>
      </c>
      <c r="B7" s="13"/>
      <c r="C7" s="13"/>
      <c r="D7" s="2">
        <v>10</v>
      </c>
      <c r="E7" s="1" t="s">
        <v>5</v>
      </c>
      <c r="F7" s="1"/>
      <c r="H7" t="s">
        <v>10</v>
      </c>
      <c r="K7" s="6">
        <f>(D5/5)*D7</f>
        <v>80</v>
      </c>
    </row>
    <row r="8" spans="1:13" x14ac:dyDescent="0.2">
      <c r="A8" s="13" t="s">
        <v>4</v>
      </c>
      <c r="B8" s="13"/>
      <c r="C8" s="13"/>
      <c r="D8" s="2">
        <v>10</v>
      </c>
      <c r="E8" s="1" t="s">
        <v>5</v>
      </c>
      <c r="F8" s="1"/>
      <c r="H8" t="s">
        <v>11</v>
      </c>
      <c r="K8" s="6">
        <f>(D5/5)*D8</f>
        <v>80</v>
      </c>
    </row>
    <row r="9" spans="1:13" ht="15.75" thickBot="1" x14ac:dyDescent="0.25">
      <c r="K9" s="7"/>
    </row>
    <row r="10" spans="1:13" ht="15.75" thickBot="1" x14ac:dyDescent="0.25">
      <c r="H10" t="s">
        <v>12</v>
      </c>
      <c r="K10" s="8">
        <f>K5-K6-K7-K8</f>
        <v>1680</v>
      </c>
    </row>
    <row r="11" spans="1:13" ht="16.5" thickBot="1" x14ac:dyDescent="0.3">
      <c r="H11" s="10" t="s">
        <v>13</v>
      </c>
      <c r="K11" s="9">
        <f>ROUND(SUM(K10/12),2)</f>
        <v>140</v>
      </c>
    </row>
    <row r="16" spans="1:13" x14ac:dyDescent="0.2">
      <c r="A16" s="35" t="s">
        <v>34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</row>
    <row r="17" spans="1:13" x14ac:dyDescent="0.2">
      <c r="A17" s="34" t="s">
        <v>35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</row>
    <row r="18" spans="1:13" x14ac:dyDescent="0.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</row>
    <row r="19" spans="1:13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</row>
    <row r="20" spans="1:13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</row>
    <row r="21" spans="1:13" x14ac:dyDescent="0.2">
      <c r="A21" s="11" t="s">
        <v>14</v>
      </c>
      <c r="B21" s="1" t="s">
        <v>15</v>
      </c>
      <c r="C21" s="1"/>
      <c r="D21" s="1"/>
      <c r="E21" s="1"/>
      <c r="F21" s="1"/>
      <c r="G21" s="1"/>
    </row>
    <row r="22" spans="1:13" x14ac:dyDescent="0.2">
      <c r="A22" s="1"/>
      <c r="B22" s="1" t="s">
        <v>20</v>
      </c>
      <c r="C22" s="1"/>
      <c r="D22" s="1"/>
      <c r="E22" s="1"/>
      <c r="F22" s="1"/>
      <c r="G22" s="1"/>
      <c r="H22" s="3"/>
    </row>
    <row r="23" spans="1:13" x14ac:dyDescent="0.2">
      <c r="A23" s="1"/>
      <c r="B23" s="1" t="s">
        <v>17</v>
      </c>
      <c r="C23" s="12" t="s">
        <v>7</v>
      </c>
      <c r="D23" s="1" t="s">
        <v>18</v>
      </c>
      <c r="E23" s="1" t="s">
        <v>16</v>
      </c>
      <c r="F23" s="1"/>
      <c r="G23" s="1"/>
      <c r="H23" s="3"/>
    </row>
    <row r="32" spans="1:13" x14ac:dyDescent="0.2">
      <c r="A32" s="3"/>
      <c r="B32" s="3"/>
      <c r="C32" s="3"/>
      <c r="D32" s="3"/>
      <c r="E32" s="3"/>
      <c r="F32" s="3"/>
      <c r="G32" s="3"/>
      <c r="H32" s="3"/>
    </row>
    <row r="33" spans="1:8" x14ac:dyDescent="0.2">
      <c r="A33" s="3"/>
      <c r="B33" s="3"/>
      <c r="C33" s="3"/>
      <c r="D33" s="3"/>
      <c r="E33" s="3"/>
      <c r="F33" s="3"/>
      <c r="G33" s="3"/>
      <c r="H33" s="3"/>
    </row>
    <row r="34" spans="1:8" x14ac:dyDescent="0.2">
      <c r="A34" s="3"/>
      <c r="B34" s="3"/>
      <c r="C34" s="3"/>
      <c r="D34" s="3"/>
      <c r="E34" s="3"/>
      <c r="F34" s="3"/>
      <c r="G34" s="3"/>
      <c r="H34" s="3"/>
    </row>
    <row r="35" spans="1:8" x14ac:dyDescent="0.2">
      <c r="A35" s="4"/>
      <c r="B35" s="3"/>
      <c r="C35" s="3"/>
      <c r="D35" s="3"/>
      <c r="E35" s="3"/>
      <c r="F35" s="4"/>
      <c r="G35" s="3"/>
      <c r="H35" s="3"/>
    </row>
    <row r="36" spans="1:8" x14ac:dyDescent="0.2">
      <c r="A36" s="3"/>
      <c r="B36" s="3"/>
      <c r="C36" s="3"/>
      <c r="D36" s="3"/>
      <c r="E36" s="3"/>
      <c r="F36" s="3"/>
      <c r="G36" s="3"/>
      <c r="H36" s="3"/>
    </row>
    <row r="37" spans="1:8" x14ac:dyDescent="0.2">
      <c r="A37" s="3"/>
      <c r="B37" s="3"/>
      <c r="C37" s="3"/>
      <c r="D37" s="3"/>
      <c r="E37" s="3"/>
      <c r="F37" s="3"/>
      <c r="G37" s="3"/>
      <c r="H37" s="3"/>
    </row>
  </sheetData>
  <mergeCells count="3">
    <mergeCell ref="A17:M20"/>
    <mergeCell ref="A16:M16"/>
    <mergeCell ref="A4:D4"/>
  </mergeCells>
  <pageMargins left="0.25" right="0.25" top="0.75" bottom="0.75" header="0.3" footer="0.3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2"/>
  <sheetViews>
    <sheetView workbookViewId="0">
      <selection activeCell="A3" sqref="A3"/>
    </sheetView>
  </sheetViews>
  <sheetFormatPr baseColWidth="10" defaultRowHeight="15" x14ac:dyDescent="0.2"/>
  <cols>
    <col min="1" max="1" width="14.21875" style="14" customWidth="1"/>
    <col min="2" max="2" width="35.5546875" customWidth="1"/>
    <col min="3" max="3" width="29.109375" customWidth="1"/>
    <col min="4" max="4" width="18.88671875" customWidth="1"/>
  </cols>
  <sheetData>
    <row r="2" spans="1:4" ht="15.75" x14ac:dyDescent="0.25">
      <c r="A2" s="31" t="s">
        <v>33</v>
      </c>
    </row>
    <row r="3" spans="1:4" ht="15.75" thickBot="1" x14ac:dyDescent="0.25"/>
    <row r="4" spans="1:4" ht="15.75" x14ac:dyDescent="0.25">
      <c r="A4" s="16" t="s">
        <v>21</v>
      </c>
      <c r="B4" s="21" t="s">
        <v>22</v>
      </c>
      <c r="C4" s="17" t="s">
        <v>25</v>
      </c>
      <c r="D4" s="24" t="s">
        <v>27</v>
      </c>
    </row>
    <row r="5" spans="1:4" x14ac:dyDescent="0.2">
      <c r="A5" s="18"/>
      <c r="B5" s="22" t="s">
        <v>23</v>
      </c>
      <c r="C5" s="19" t="s">
        <v>29</v>
      </c>
      <c r="D5" s="25" t="s">
        <v>28</v>
      </c>
    </row>
    <row r="6" spans="1:4" ht="15.75" thickBot="1" x14ac:dyDescent="0.25">
      <c r="A6" s="20"/>
      <c r="B6" s="23" t="s">
        <v>24</v>
      </c>
      <c r="C6" s="15" t="s">
        <v>26</v>
      </c>
      <c r="D6" s="23"/>
    </row>
    <row r="7" spans="1:4" x14ac:dyDescent="0.2">
      <c r="A7" s="26"/>
      <c r="B7" s="24"/>
      <c r="C7" s="17"/>
      <c r="D7" s="24"/>
    </row>
    <row r="8" spans="1:4" x14ac:dyDescent="0.2">
      <c r="A8" s="27">
        <v>40</v>
      </c>
      <c r="B8" s="25">
        <f>A8*52</f>
        <v>2080</v>
      </c>
      <c r="C8" s="29">
        <f>A8*42</f>
        <v>1680</v>
      </c>
      <c r="D8" s="33">
        <f>C8/12</f>
        <v>140</v>
      </c>
    </row>
    <row r="9" spans="1:4" x14ac:dyDescent="0.2">
      <c r="A9" s="27"/>
      <c r="B9" s="25"/>
      <c r="C9" s="29"/>
      <c r="D9" s="33"/>
    </row>
    <row r="10" spans="1:4" x14ac:dyDescent="0.2">
      <c r="A10" s="27">
        <v>39</v>
      </c>
      <c r="B10" s="25">
        <f>A10*52</f>
        <v>2028</v>
      </c>
      <c r="C10" s="29">
        <f t="shared" ref="C10:C28" si="0">A10*42</f>
        <v>1638</v>
      </c>
      <c r="D10" s="33">
        <f t="shared" ref="D10:D28" si="1">C10/12</f>
        <v>136.5</v>
      </c>
    </row>
    <row r="11" spans="1:4" x14ac:dyDescent="0.2">
      <c r="A11" s="27"/>
      <c r="B11" s="25"/>
      <c r="C11" s="29"/>
      <c r="D11" s="33"/>
    </row>
    <row r="12" spans="1:4" x14ac:dyDescent="0.2">
      <c r="A12" s="27">
        <v>38.5</v>
      </c>
      <c r="B12" s="25">
        <f t="shared" ref="B12:B28" si="2">A12*52</f>
        <v>2002</v>
      </c>
      <c r="C12" s="29">
        <f t="shared" si="0"/>
        <v>1617</v>
      </c>
      <c r="D12" s="33">
        <f t="shared" si="1"/>
        <v>134.75</v>
      </c>
    </row>
    <row r="13" spans="1:4" x14ac:dyDescent="0.2">
      <c r="A13" s="27"/>
      <c r="B13" s="25"/>
      <c r="C13" s="29"/>
      <c r="D13" s="33"/>
    </row>
    <row r="14" spans="1:4" x14ac:dyDescent="0.2">
      <c r="A14" s="27">
        <v>38</v>
      </c>
      <c r="B14" s="25">
        <f t="shared" si="2"/>
        <v>1976</v>
      </c>
      <c r="C14" s="29">
        <f t="shared" si="0"/>
        <v>1596</v>
      </c>
      <c r="D14" s="33">
        <f t="shared" si="1"/>
        <v>133</v>
      </c>
    </row>
    <row r="15" spans="1:4" x14ac:dyDescent="0.2">
      <c r="A15" s="27"/>
      <c r="B15" s="25"/>
      <c r="C15" s="29"/>
      <c r="D15" s="33"/>
    </row>
    <row r="16" spans="1:4" x14ac:dyDescent="0.2">
      <c r="A16" s="27">
        <v>37.5</v>
      </c>
      <c r="B16" s="25">
        <f t="shared" si="2"/>
        <v>1950</v>
      </c>
      <c r="C16" s="29">
        <f t="shared" si="0"/>
        <v>1575</v>
      </c>
      <c r="D16" s="33">
        <f t="shared" si="1"/>
        <v>131.25</v>
      </c>
    </row>
    <row r="17" spans="1:4" x14ac:dyDescent="0.2">
      <c r="A17" s="27"/>
      <c r="B17" s="25"/>
      <c r="C17" s="29"/>
      <c r="D17" s="33"/>
    </row>
    <row r="18" spans="1:4" x14ac:dyDescent="0.2">
      <c r="A18" s="27">
        <v>37</v>
      </c>
      <c r="B18" s="25">
        <f t="shared" si="2"/>
        <v>1924</v>
      </c>
      <c r="C18" s="29">
        <f t="shared" si="0"/>
        <v>1554</v>
      </c>
      <c r="D18" s="33">
        <f t="shared" si="1"/>
        <v>129.5</v>
      </c>
    </row>
    <row r="19" spans="1:4" x14ac:dyDescent="0.2">
      <c r="A19" s="27"/>
      <c r="B19" s="25"/>
      <c r="C19" s="29"/>
      <c r="D19" s="33"/>
    </row>
    <row r="20" spans="1:4" x14ac:dyDescent="0.2">
      <c r="A20" s="27">
        <v>36.5</v>
      </c>
      <c r="B20" s="25">
        <f t="shared" si="2"/>
        <v>1898</v>
      </c>
      <c r="C20" s="29">
        <f t="shared" si="0"/>
        <v>1533</v>
      </c>
      <c r="D20" s="33">
        <f t="shared" si="1"/>
        <v>127.75</v>
      </c>
    </row>
    <row r="21" spans="1:4" x14ac:dyDescent="0.2">
      <c r="A21" s="27"/>
      <c r="B21" s="25"/>
      <c r="C21" s="29"/>
      <c r="D21" s="33"/>
    </row>
    <row r="22" spans="1:4" x14ac:dyDescent="0.2">
      <c r="A22" s="27">
        <v>36</v>
      </c>
      <c r="B22" s="25">
        <f t="shared" si="2"/>
        <v>1872</v>
      </c>
      <c r="C22" s="29">
        <f t="shared" si="0"/>
        <v>1512</v>
      </c>
      <c r="D22" s="33">
        <f t="shared" si="1"/>
        <v>126</v>
      </c>
    </row>
    <row r="23" spans="1:4" x14ac:dyDescent="0.2">
      <c r="A23" s="27"/>
      <c r="B23" s="25"/>
      <c r="C23" s="29"/>
      <c r="D23" s="33"/>
    </row>
    <row r="24" spans="1:4" x14ac:dyDescent="0.2">
      <c r="A24" s="27">
        <v>35.5</v>
      </c>
      <c r="B24" s="25">
        <f t="shared" si="2"/>
        <v>1846</v>
      </c>
      <c r="C24" s="29">
        <f t="shared" si="0"/>
        <v>1491</v>
      </c>
      <c r="D24" s="33">
        <f t="shared" si="1"/>
        <v>124.25</v>
      </c>
    </row>
    <row r="25" spans="1:4" x14ac:dyDescent="0.2">
      <c r="A25" s="27"/>
      <c r="B25" s="25"/>
      <c r="C25" s="29"/>
      <c r="D25" s="33"/>
    </row>
    <row r="26" spans="1:4" x14ac:dyDescent="0.2">
      <c r="A26" s="27">
        <v>35</v>
      </c>
      <c r="B26" s="25">
        <f t="shared" si="2"/>
        <v>1820</v>
      </c>
      <c r="C26" s="29">
        <f t="shared" si="0"/>
        <v>1470</v>
      </c>
      <c r="D26" s="33">
        <f t="shared" si="1"/>
        <v>122.5</v>
      </c>
    </row>
    <row r="27" spans="1:4" x14ac:dyDescent="0.2">
      <c r="A27" s="27"/>
      <c r="B27" s="25"/>
      <c r="C27" s="29"/>
      <c r="D27" s="33"/>
    </row>
    <row r="28" spans="1:4" x14ac:dyDescent="0.2">
      <c r="A28" s="27">
        <v>30</v>
      </c>
      <c r="B28" s="25">
        <f t="shared" si="2"/>
        <v>1560</v>
      </c>
      <c r="C28" s="29">
        <f t="shared" si="0"/>
        <v>1260</v>
      </c>
      <c r="D28" s="33">
        <f t="shared" si="1"/>
        <v>105</v>
      </c>
    </row>
    <row r="29" spans="1:4" ht="15.75" thickBot="1" x14ac:dyDescent="0.25">
      <c r="A29" s="28"/>
      <c r="B29" s="30"/>
      <c r="C29" s="30"/>
      <c r="D29" s="30"/>
    </row>
    <row r="30" spans="1:4" x14ac:dyDescent="0.2">
      <c r="A30" s="32"/>
      <c r="B30" s="29"/>
      <c r="C30" s="29"/>
      <c r="D30" s="29"/>
    </row>
    <row r="31" spans="1:4" x14ac:dyDescent="0.2">
      <c r="D31" s="14"/>
    </row>
    <row r="32" spans="1:4" x14ac:dyDescent="0.2">
      <c r="B32" t="s">
        <v>30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individuelle Berechnung</vt:lpstr>
      <vt:lpstr>Übersicht produkt. Std. je Mon.</vt:lpstr>
    </vt:vector>
  </TitlesOfParts>
  <Company>VDIVDE-IT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Fischer, Franziska</dc:creator>
  <cp:lastModifiedBy>Autor</cp:lastModifiedBy>
  <cp:lastPrinted>2016-02-08T07:53:06Z</cp:lastPrinted>
  <dcterms:created xsi:type="dcterms:W3CDTF">2016-02-04T10:14:14Z</dcterms:created>
  <dcterms:modified xsi:type="dcterms:W3CDTF">2023-09-08T06:24:28Z</dcterms:modified>
</cp:coreProperties>
</file>