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e\3527_PT_BECCA\ADM\"/>
    </mc:Choice>
  </mc:AlternateContent>
  <bookViews>
    <workbookView xWindow="0" yWindow="0" windowWidth="28800" windowHeight="11385" tabRatio="1000" activeTab="3"/>
  </bookViews>
  <sheets>
    <sheet name="Hinweise PreisLS vereinfacht" sheetId="27" r:id="rId1"/>
    <sheet name="Hinweise für LSP 5%" sheetId="71" r:id="rId2"/>
    <sheet name="Berechnung produktive Stunden" sheetId="72" r:id="rId3"/>
    <sheet name="Übersicht" sheetId="49" r:id="rId4"/>
    <sheet name="Mitarbeiter;in A" sheetId="1" r:id="rId5"/>
    <sheet name="Mitarbeiter;in B" sheetId="51" r:id="rId6"/>
    <sheet name="Mitarbeiter;in C" sheetId="52" r:id="rId7"/>
    <sheet name="Mitarbeiter;in D" sheetId="54" r:id="rId8"/>
    <sheet name="Mitarbeiter;in E" sheetId="53" r:id="rId9"/>
    <sheet name="Mitarbeiter;in F" sheetId="55" r:id="rId10"/>
    <sheet name="Mitarbeiter;in G" sheetId="56" r:id="rId11"/>
    <sheet name="Mitarbeiter;in H" sheetId="57" r:id="rId12"/>
    <sheet name="Mitarbeiter;in I" sheetId="58" r:id="rId13"/>
    <sheet name="Mitarbeiter;in J" sheetId="64" r:id="rId14"/>
    <sheet name="Mitarbeiter;in K" sheetId="63" r:id="rId15"/>
    <sheet name="Mitarbeiter;in L" sheetId="59" r:id="rId16"/>
    <sheet name="Mitarbeiter;in M" sheetId="60" r:id="rId17"/>
    <sheet name="Mitarbeiter;in N" sheetId="61" r:id="rId18"/>
    <sheet name="Mitarbeiter;in O" sheetId="62" r:id="rId19"/>
    <sheet name="Mitarbeiter;in P" sheetId="65" r:id="rId20"/>
    <sheet name="Mitarbeiter;in Q" sheetId="66" r:id="rId21"/>
    <sheet name="Mitarbeiter;in R" sheetId="67" r:id="rId22"/>
    <sheet name="Mitarbeiter;in S" sheetId="68" r:id="rId23"/>
    <sheet name="Mitarbeiter;in T" sheetId="70" r:id="rId24"/>
  </sheets>
  <definedNames>
    <definedName name="_xlnm.Print_Area" localSheetId="4">'Mitarbeiter;in A'!$A$2:$AG$81</definedName>
    <definedName name="_xlnm.Print_Area" localSheetId="5">'Mitarbeiter;in B'!$A$1:$AG$82</definedName>
    <definedName name="_xlnm.Print_Area" localSheetId="6">'Mitarbeiter;in C'!$A$1:$AG$83</definedName>
    <definedName name="_xlnm.Print_Area" localSheetId="7">'Mitarbeiter;in D'!$A$1:$AG$83</definedName>
    <definedName name="_xlnm.Print_Area" localSheetId="8">'Mitarbeiter;in E'!$A$1:$AG$83</definedName>
    <definedName name="_xlnm.Print_Area" localSheetId="9">'Mitarbeiter;in F'!$A$1:$AG$82</definedName>
    <definedName name="_xlnm.Print_Area" localSheetId="10">'Mitarbeiter;in G'!$A$1:$AG$83</definedName>
    <definedName name="_xlnm.Print_Area" localSheetId="11">'Mitarbeiter;in H'!$A$1:$AG$83</definedName>
    <definedName name="_xlnm.Print_Area" localSheetId="12">'Mitarbeiter;in I'!$A$1:$AG$83</definedName>
    <definedName name="_xlnm.Print_Area" localSheetId="13">'Mitarbeiter;in J'!$A$1:$AG$83</definedName>
    <definedName name="_xlnm.Print_Area" localSheetId="14">'Mitarbeiter;in K'!$A$1:$AG$83</definedName>
    <definedName name="_xlnm.Print_Area" localSheetId="15">'Mitarbeiter;in L'!$A$1:$AG$83</definedName>
    <definedName name="_xlnm.Print_Area" localSheetId="16">'Mitarbeiter;in M'!$A$1:$AG$83</definedName>
    <definedName name="_xlnm.Print_Area" localSheetId="17">'Mitarbeiter;in N'!$A$1:$AG$83</definedName>
    <definedName name="_xlnm.Print_Area" localSheetId="18">'Mitarbeiter;in O'!$A$1:$AG$83</definedName>
    <definedName name="_xlnm.Print_Area" localSheetId="19">'Mitarbeiter;in P'!$A$1:$AG$83</definedName>
    <definedName name="_xlnm.Print_Area" localSheetId="20">'Mitarbeiter;in Q'!$A$1:$AG$83</definedName>
    <definedName name="_xlnm.Print_Area" localSheetId="21">'Mitarbeiter;in R'!$A$1:$AG$83</definedName>
    <definedName name="_xlnm.Print_Area" localSheetId="22">'Mitarbeiter;in S'!$A$1:$AG$83</definedName>
    <definedName name="_xlnm.Print_Area" localSheetId="23">'Mitarbeiter;in T'!$A$1:$AG$83</definedName>
    <definedName name="_xlnm.Print_Area" localSheetId="3">Übersicht!$B$1:$E$40</definedName>
    <definedName name="Mitarbeiter_T">Übersicht!$B$24</definedName>
  </definedNames>
  <calcPr calcId="162913"/>
</workbook>
</file>

<file path=xl/calcChain.xml><?xml version="1.0" encoding="utf-8"?>
<calcChain xmlns="http://schemas.openxmlformats.org/spreadsheetml/2006/main">
  <c r="K8" i="72" l="1"/>
  <c r="K7" i="72"/>
  <c r="K6" i="72"/>
  <c r="K5" i="72"/>
  <c r="K10" i="72" s="1"/>
  <c r="B13" i="68" l="1"/>
  <c r="B13" i="67"/>
  <c r="B13" i="66"/>
  <c r="B4" i="65"/>
  <c r="B13" i="62"/>
  <c r="B13" i="61"/>
  <c r="B13" i="60"/>
  <c r="B13" i="59"/>
  <c r="B13" i="63"/>
  <c r="B13" i="64"/>
  <c r="B13" i="58"/>
  <c r="B13" i="57"/>
  <c r="B13" i="56"/>
  <c r="B13" i="55"/>
  <c r="B13" i="53"/>
  <c r="B13" i="54"/>
  <c r="B13" i="52"/>
  <c r="B13" i="51"/>
  <c r="B11" i="1" l="1"/>
  <c r="B13" i="1" s="1"/>
  <c r="B4" i="70" l="1"/>
  <c r="B4" i="68"/>
  <c r="B4" i="67"/>
  <c r="B4" i="66"/>
  <c r="B4" i="62"/>
  <c r="B4" i="61"/>
  <c r="B4" i="60"/>
  <c r="B4" i="59"/>
  <c r="B4" i="63"/>
  <c r="B4" i="64"/>
  <c r="B4" i="58"/>
  <c r="B4" i="57"/>
  <c r="B4" i="56"/>
  <c r="B4" i="55"/>
  <c r="B4" i="53"/>
  <c r="B4" i="54"/>
  <c r="B4" i="52"/>
  <c r="B4" i="51"/>
  <c r="B24" i="49" l="1"/>
  <c r="B11" i="53"/>
  <c r="B5" i="49" l="1"/>
  <c r="B6" i="52" l="1"/>
  <c r="B6" i="54"/>
  <c r="B6" i="53"/>
  <c r="B6" i="55"/>
  <c r="B6" i="56"/>
  <c r="B6" i="57"/>
  <c r="B6" i="58"/>
  <c r="B6" i="64"/>
  <c r="B6" i="63"/>
  <c r="B6" i="59"/>
  <c r="B6" i="60"/>
  <c r="B6" i="61"/>
  <c r="B6" i="62"/>
  <c r="B6" i="65"/>
  <c r="B6" i="66"/>
  <c r="B6" i="67"/>
  <c r="B6" i="68"/>
  <c r="B6" i="70"/>
  <c r="B6" i="51"/>
  <c r="B3" i="52"/>
  <c r="B3" i="54"/>
  <c r="B3" i="53"/>
  <c r="B3" i="55"/>
  <c r="B3" i="56"/>
  <c r="B3" i="57"/>
  <c r="B3" i="58"/>
  <c r="B3" i="64"/>
  <c r="B3" i="63"/>
  <c r="B3" i="59"/>
  <c r="B3" i="60"/>
  <c r="B3" i="61"/>
  <c r="B3" i="62"/>
  <c r="B3" i="65"/>
  <c r="B3" i="66"/>
  <c r="B3" i="67"/>
  <c r="B3" i="68"/>
  <c r="B3" i="70"/>
  <c r="B3" i="51"/>
  <c r="AG74" i="70" l="1"/>
  <c r="AG70" i="70"/>
  <c r="AG66" i="70"/>
  <c r="T9" i="70" s="1"/>
  <c r="AG62" i="70"/>
  <c r="R9" i="70" s="1"/>
  <c r="AG58" i="70"/>
  <c r="P9" i="70" s="1"/>
  <c r="AG54" i="70"/>
  <c r="N9" i="70" s="1"/>
  <c r="AG50" i="70"/>
  <c r="L9" i="70" s="1"/>
  <c r="AG46" i="70"/>
  <c r="AG42" i="70"/>
  <c r="AG38" i="70"/>
  <c r="AG34" i="70"/>
  <c r="D9" i="70" s="1"/>
  <c r="AG30" i="70"/>
  <c r="B9" i="70" s="1"/>
  <c r="B11" i="70"/>
  <c r="B13" i="70" s="1"/>
  <c r="X9" i="70"/>
  <c r="V9" i="70"/>
  <c r="J9" i="70"/>
  <c r="H9" i="70"/>
  <c r="F9" i="70"/>
  <c r="P6" i="70"/>
  <c r="AG74" i="68"/>
  <c r="X9" i="68" s="1"/>
  <c r="AG70" i="68"/>
  <c r="V9" i="68" s="1"/>
  <c r="AG66" i="68"/>
  <c r="T9" i="68" s="1"/>
  <c r="AG62" i="68"/>
  <c r="R9" i="68" s="1"/>
  <c r="AG58" i="68"/>
  <c r="P9" i="68" s="1"/>
  <c r="AG54" i="68"/>
  <c r="AG50" i="68"/>
  <c r="AG46" i="68"/>
  <c r="AG42" i="68"/>
  <c r="H9" i="68" s="1"/>
  <c r="AG38" i="68"/>
  <c r="F9" i="68" s="1"/>
  <c r="AG34" i="68"/>
  <c r="D9" i="68" s="1"/>
  <c r="AG30" i="68"/>
  <c r="B9" i="68" s="1"/>
  <c r="Z9" i="68" s="1"/>
  <c r="D23" i="49" s="1"/>
  <c r="B11" i="68"/>
  <c r="N9" i="68"/>
  <c r="L9" i="68"/>
  <c r="J9" i="68"/>
  <c r="P6" i="68"/>
  <c r="AG74" i="67"/>
  <c r="X9" i="67" s="1"/>
  <c r="AG70" i="67"/>
  <c r="V9" i="67" s="1"/>
  <c r="AG66" i="67"/>
  <c r="T9" i="67" s="1"/>
  <c r="AG62" i="67"/>
  <c r="AG58" i="67"/>
  <c r="AG54" i="67"/>
  <c r="AG50" i="67"/>
  <c r="L9" i="67" s="1"/>
  <c r="AG46" i="67"/>
  <c r="J9" i="67" s="1"/>
  <c r="AG42" i="67"/>
  <c r="H9" i="67" s="1"/>
  <c r="AG38" i="67"/>
  <c r="F9" i="67" s="1"/>
  <c r="AG34" i="67"/>
  <c r="D9" i="67" s="1"/>
  <c r="AG30" i="67"/>
  <c r="B11" i="67"/>
  <c r="R9" i="67"/>
  <c r="P9" i="67"/>
  <c r="N9" i="67"/>
  <c r="B9" i="67"/>
  <c r="P6" i="67"/>
  <c r="AG74" i="66"/>
  <c r="X9" i="66" s="1"/>
  <c r="AG70" i="66"/>
  <c r="AG66" i="66"/>
  <c r="AG62" i="66"/>
  <c r="R9" i="66" s="1"/>
  <c r="AG58" i="66"/>
  <c r="AG54" i="66"/>
  <c r="N9" i="66" s="1"/>
  <c r="AG50" i="66"/>
  <c r="L9" i="66" s="1"/>
  <c r="AG46" i="66"/>
  <c r="J9" i="66" s="1"/>
  <c r="AG42" i="66"/>
  <c r="H9" i="66" s="1"/>
  <c r="AG38" i="66"/>
  <c r="AG34" i="66"/>
  <c r="AG30" i="66"/>
  <c r="B9" i="66" s="1"/>
  <c r="B11" i="66"/>
  <c r="V9" i="66"/>
  <c r="T9" i="66"/>
  <c r="P9" i="66"/>
  <c r="F9" i="66"/>
  <c r="D9" i="66"/>
  <c r="P6" i="66"/>
  <c r="AG74" i="65"/>
  <c r="X9" i="65" s="1"/>
  <c r="AG70" i="65"/>
  <c r="V9" i="65" s="1"/>
  <c r="AG66" i="65"/>
  <c r="T9" i="65" s="1"/>
  <c r="AG62" i="65"/>
  <c r="R9" i="65" s="1"/>
  <c r="AG58" i="65"/>
  <c r="P9" i="65" s="1"/>
  <c r="AG54" i="65"/>
  <c r="N9" i="65" s="1"/>
  <c r="AG50" i="65"/>
  <c r="L9" i="65" s="1"/>
  <c r="AG46" i="65"/>
  <c r="AG42" i="65"/>
  <c r="H9" i="65" s="1"/>
  <c r="AG38" i="65"/>
  <c r="F9" i="65" s="1"/>
  <c r="AG34" i="65"/>
  <c r="D9" i="65" s="1"/>
  <c r="AG30" i="65"/>
  <c r="B9" i="65" s="1"/>
  <c r="B11" i="65"/>
  <c r="B13" i="65" s="1"/>
  <c r="J9" i="65"/>
  <c r="P6" i="65"/>
  <c r="AG74" i="62"/>
  <c r="AG70" i="62"/>
  <c r="V9" i="62" s="1"/>
  <c r="AG66" i="62"/>
  <c r="T9" i="62" s="1"/>
  <c r="AG62" i="62"/>
  <c r="R9" i="62" s="1"/>
  <c r="AG58" i="62"/>
  <c r="AG54" i="62"/>
  <c r="AG50" i="62"/>
  <c r="AG46" i="62"/>
  <c r="J9" i="62" s="1"/>
  <c r="AG42" i="62"/>
  <c r="H9" i="62" s="1"/>
  <c r="AG38" i="62"/>
  <c r="F9" i="62" s="1"/>
  <c r="AG34" i="62"/>
  <c r="D9" i="62" s="1"/>
  <c r="AG30" i="62"/>
  <c r="B9" i="62" s="1"/>
  <c r="Z9" i="62" s="1"/>
  <c r="D19" i="49" s="1"/>
  <c r="B11" i="62"/>
  <c r="X9" i="62"/>
  <c r="P9" i="62"/>
  <c r="N9" i="62"/>
  <c r="L9" i="62"/>
  <c r="P6" i="62"/>
  <c r="AG74" i="61"/>
  <c r="X9" i="61" s="1"/>
  <c r="AG70" i="61"/>
  <c r="V9" i="61" s="1"/>
  <c r="AG66" i="61"/>
  <c r="AG62" i="61"/>
  <c r="AG58" i="61"/>
  <c r="P9" i="61" s="1"/>
  <c r="AG54" i="61"/>
  <c r="AG50" i="61"/>
  <c r="L9" i="61" s="1"/>
  <c r="AG46" i="61"/>
  <c r="J9" i="61" s="1"/>
  <c r="AG42" i="61"/>
  <c r="H9" i="61" s="1"/>
  <c r="AG38" i="61"/>
  <c r="F9" i="61" s="1"/>
  <c r="AG34" i="61"/>
  <c r="AG30" i="61"/>
  <c r="B11" i="61"/>
  <c r="T9" i="61"/>
  <c r="R9" i="61"/>
  <c r="N9" i="61"/>
  <c r="D9" i="61"/>
  <c r="B9" i="61"/>
  <c r="Z9" i="61" s="1"/>
  <c r="D18" i="49" s="1"/>
  <c r="P6" i="61"/>
  <c r="AG74" i="60"/>
  <c r="AG70" i="60"/>
  <c r="V9" i="60" s="1"/>
  <c r="AG66" i="60"/>
  <c r="T9" i="60" s="1"/>
  <c r="AG62" i="60"/>
  <c r="AG58" i="60"/>
  <c r="P9" i="60" s="1"/>
  <c r="AG54" i="60"/>
  <c r="N9" i="60" s="1"/>
  <c r="AG50" i="60"/>
  <c r="L9" i="60" s="1"/>
  <c r="AG46" i="60"/>
  <c r="AG42" i="60"/>
  <c r="AG38" i="60"/>
  <c r="F9" i="60" s="1"/>
  <c r="AG34" i="60"/>
  <c r="D9" i="60" s="1"/>
  <c r="AG30" i="60"/>
  <c r="B11" i="60"/>
  <c r="X9" i="60"/>
  <c r="R9" i="60"/>
  <c r="J9" i="60"/>
  <c r="H9" i="60"/>
  <c r="B9" i="60"/>
  <c r="P6" i="60"/>
  <c r="Z9" i="65" l="1"/>
  <c r="D20" i="49" s="1"/>
  <c r="Z9" i="70"/>
  <c r="D24" i="49" s="1"/>
  <c r="Z9" i="66"/>
  <c r="D21" i="49" s="1"/>
  <c r="B14" i="68"/>
  <c r="E23" i="49" s="1"/>
  <c r="Z9" i="67"/>
  <c r="D22" i="49" s="1"/>
  <c r="Z9" i="60"/>
  <c r="D17" i="49" s="1"/>
  <c r="B14" i="61"/>
  <c r="E18" i="49" s="1"/>
  <c r="B14" i="62"/>
  <c r="E19" i="49" s="1"/>
  <c r="C21" i="49"/>
  <c r="C23" i="49"/>
  <c r="C18" i="49"/>
  <c r="C20" i="49"/>
  <c r="C24" i="49"/>
  <c r="C17" i="49"/>
  <c r="C22" i="49"/>
  <c r="C19" i="49"/>
  <c r="AG74" i="59"/>
  <c r="X9" i="59" s="1"/>
  <c r="AG70" i="59"/>
  <c r="V9" i="59" s="1"/>
  <c r="AG66" i="59"/>
  <c r="T9" i="59" s="1"/>
  <c r="AG62" i="59"/>
  <c r="R9" i="59" s="1"/>
  <c r="AG58" i="59"/>
  <c r="AG54" i="59"/>
  <c r="AG50" i="59"/>
  <c r="AG46" i="59"/>
  <c r="J9" i="59" s="1"/>
  <c r="AG42" i="59"/>
  <c r="H9" i="59" s="1"/>
  <c r="AG38" i="59"/>
  <c r="F9" i="59" s="1"/>
  <c r="AG34" i="59"/>
  <c r="D9" i="59" s="1"/>
  <c r="AG30" i="59"/>
  <c r="B9" i="59" s="1"/>
  <c r="Z9" i="59" s="1"/>
  <c r="D16" i="49" s="1"/>
  <c r="B11" i="59"/>
  <c r="P9" i="59"/>
  <c r="N9" i="59"/>
  <c r="L9" i="59"/>
  <c r="P6" i="59"/>
  <c r="AG74" i="63"/>
  <c r="X9" i="63" s="1"/>
  <c r="AG70" i="63"/>
  <c r="AG66" i="63"/>
  <c r="AG62" i="63"/>
  <c r="AG58" i="63"/>
  <c r="P9" i="63" s="1"/>
  <c r="AG54" i="63"/>
  <c r="N9" i="63" s="1"/>
  <c r="AG50" i="63"/>
  <c r="L9" i="63" s="1"/>
  <c r="AG46" i="63"/>
  <c r="J9" i="63" s="1"/>
  <c r="AG42" i="63"/>
  <c r="H9" i="63" s="1"/>
  <c r="AG38" i="63"/>
  <c r="AG34" i="63"/>
  <c r="AG30" i="63"/>
  <c r="B11" i="63"/>
  <c r="V9" i="63"/>
  <c r="T9" i="63"/>
  <c r="R9" i="63"/>
  <c r="F9" i="63"/>
  <c r="D9" i="63"/>
  <c r="B9" i="63"/>
  <c r="P6" i="63"/>
  <c r="AG74" i="64"/>
  <c r="AG70" i="64"/>
  <c r="V9" i="64" s="1"/>
  <c r="AG66" i="64"/>
  <c r="T9" i="64" s="1"/>
  <c r="AG62" i="64"/>
  <c r="R9" i="64" s="1"/>
  <c r="AG58" i="64"/>
  <c r="P9" i="64" s="1"/>
  <c r="AG54" i="64"/>
  <c r="N9" i="64" s="1"/>
  <c r="AG50" i="64"/>
  <c r="AG46" i="64"/>
  <c r="J9" i="64" s="1"/>
  <c r="AG42" i="64"/>
  <c r="AG38" i="64"/>
  <c r="AG34" i="64"/>
  <c r="D9" i="64" s="1"/>
  <c r="AG30" i="64"/>
  <c r="B9" i="64" s="1"/>
  <c r="B11" i="64"/>
  <c r="X9" i="64"/>
  <c r="L9" i="64"/>
  <c r="H9" i="64"/>
  <c r="F9" i="64"/>
  <c r="P6" i="64"/>
  <c r="AG74" i="58"/>
  <c r="X9" i="58" s="1"/>
  <c r="AG70" i="58"/>
  <c r="V9" i="58" s="1"/>
  <c r="AG66" i="58"/>
  <c r="T9" i="58" s="1"/>
  <c r="AG62" i="58"/>
  <c r="R9" i="58" s="1"/>
  <c r="AG58" i="58"/>
  <c r="P9" i="58" s="1"/>
  <c r="AG54" i="58"/>
  <c r="AG50" i="58"/>
  <c r="AG46" i="58"/>
  <c r="AG42" i="58"/>
  <c r="H9" i="58" s="1"/>
  <c r="AG38" i="58"/>
  <c r="F9" i="58" s="1"/>
  <c r="AG34" i="58"/>
  <c r="D9" i="58" s="1"/>
  <c r="AG30" i="58"/>
  <c r="B9" i="58" s="1"/>
  <c r="B11" i="58"/>
  <c r="N9" i="58"/>
  <c r="L9" i="58"/>
  <c r="J9" i="58"/>
  <c r="P6" i="58"/>
  <c r="AG74" i="57"/>
  <c r="X9" i="57" s="1"/>
  <c r="AG70" i="57"/>
  <c r="V9" i="57" s="1"/>
  <c r="AG66" i="57"/>
  <c r="AG62" i="57"/>
  <c r="AG58" i="57"/>
  <c r="AG54" i="57"/>
  <c r="N9" i="57" s="1"/>
  <c r="AG50" i="57"/>
  <c r="AG46" i="57"/>
  <c r="J9" i="57" s="1"/>
  <c r="AG42" i="57"/>
  <c r="H9" i="57" s="1"/>
  <c r="AG38" i="57"/>
  <c r="F9" i="57" s="1"/>
  <c r="AG34" i="57"/>
  <c r="AG30" i="57"/>
  <c r="B11" i="57"/>
  <c r="T9" i="57"/>
  <c r="R9" i="57"/>
  <c r="P9" i="57"/>
  <c r="L9" i="57"/>
  <c r="D9" i="57"/>
  <c r="B9" i="57"/>
  <c r="P6" i="57"/>
  <c r="AG74" i="56"/>
  <c r="AG70" i="56"/>
  <c r="AG66" i="56"/>
  <c r="AG62" i="56"/>
  <c r="R9" i="56" s="1"/>
  <c r="AG58" i="56"/>
  <c r="AG54" i="56"/>
  <c r="N9" i="56" s="1"/>
  <c r="AG50" i="56"/>
  <c r="L9" i="56" s="1"/>
  <c r="AG46" i="56"/>
  <c r="J9" i="56" s="1"/>
  <c r="AG42" i="56"/>
  <c r="AG38" i="56"/>
  <c r="AG34" i="56"/>
  <c r="AG30" i="56"/>
  <c r="B9" i="56" s="1"/>
  <c r="Z9" i="56" s="1"/>
  <c r="D11" i="49" s="1"/>
  <c r="B11" i="56"/>
  <c r="X9" i="56"/>
  <c r="V9" i="56"/>
  <c r="T9" i="56"/>
  <c r="P9" i="56"/>
  <c r="H9" i="56"/>
  <c r="F9" i="56"/>
  <c r="D9" i="56"/>
  <c r="P6" i="56"/>
  <c r="AG74" i="55"/>
  <c r="AG70" i="55"/>
  <c r="V9" i="55" s="1"/>
  <c r="AG66" i="55"/>
  <c r="AG62" i="55"/>
  <c r="R9" i="55" s="1"/>
  <c r="AG58" i="55"/>
  <c r="P9" i="55" s="1"/>
  <c r="AG54" i="55"/>
  <c r="N9" i="55" s="1"/>
  <c r="AG50" i="55"/>
  <c r="AG46" i="55"/>
  <c r="AG42" i="55"/>
  <c r="AG38" i="55"/>
  <c r="F9" i="55" s="1"/>
  <c r="AG34" i="55"/>
  <c r="AG30" i="55"/>
  <c r="B9" i="55" s="1"/>
  <c r="B11" i="55"/>
  <c r="X9" i="55"/>
  <c r="T9" i="55"/>
  <c r="L9" i="55"/>
  <c r="J9" i="55"/>
  <c r="H9" i="55"/>
  <c r="D9" i="55"/>
  <c r="P6" i="55"/>
  <c r="AG74" i="53"/>
  <c r="AG70" i="53"/>
  <c r="V9" i="53" s="1"/>
  <c r="AG66" i="53"/>
  <c r="T9" i="53" s="1"/>
  <c r="AG62" i="53"/>
  <c r="R9" i="53" s="1"/>
  <c r="AG58" i="53"/>
  <c r="AG54" i="53"/>
  <c r="AG50" i="53"/>
  <c r="AG46" i="53"/>
  <c r="J9" i="53" s="1"/>
  <c r="AG42" i="53"/>
  <c r="H9" i="53" s="1"/>
  <c r="AG38" i="53"/>
  <c r="F9" i="53" s="1"/>
  <c r="AG34" i="53"/>
  <c r="D9" i="53" s="1"/>
  <c r="AG30" i="53"/>
  <c r="B9" i="53" s="1"/>
  <c r="Z9" i="53" s="1"/>
  <c r="D9" i="49" s="1"/>
  <c r="X9" i="53"/>
  <c r="P9" i="53"/>
  <c r="N9" i="53"/>
  <c r="L9" i="53"/>
  <c r="P6" i="53"/>
  <c r="AG74" i="54"/>
  <c r="X9" i="54" s="1"/>
  <c r="AG70" i="54"/>
  <c r="V9" i="54" s="1"/>
  <c r="AG66" i="54"/>
  <c r="AG62" i="54"/>
  <c r="AG58" i="54"/>
  <c r="AG54" i="54"/>
  <c r="N9" i="54" s="1"/>
  <c r="AG50" i="54"/>
  <c r="AG46" i="54"/>
  <c r="J9" i="54" s="1"/>
  <c r="AG42" i="54"/>
  <c r="H9" i="54" s="1"/>
  <c r="AG38" i="54"/>
  <c r="F9" i="54" s="1"/>
  <c r="AG34" i="54"/>
  <c r="AG30" i="54"/>
  <c r="B11" i="54"/>
  <c r="T9" i="54"/>
  <c r="R9" i="54"/>
  <c r="P9" i="54"/>
  <c r="L9" i="54"/>
  <c r="D9" i="54"/>
  <c r="B9" i="54"/>
  <c r="P6" i="54"/>
  <c r="AG74" i="52"/>
  <c r="AG70" i="52"/>
  <c r="AG66" i="52"/>
  <c r="AG62" i="52"/>
  <c r="AG58" i="52"/>
  <c r="P9" i="52" s="1"/>
  <c r="AG54" i="52"/>
  <c r="N9" i="52" s="1"/>
  <c r="AG50" i="52"/>
  <c r="L9" i="52" s="1"/>
  <c r="AG46" i="52"/>
  <c r="AG42" i="52"/>
  <c r="AG38" i="52"/>
  <c r="AG34" i="52"/>
  <c r="D9" i="52" s="1"/>
  <c r="AG30" i="52"/>
  <c r="B9" i="52" s="1"/>
  <c r="B11" i="52"/>
  <c r="X9" i="52"/>
  <c r="V9" i="52"/>
  <c r="T9" i="52"/>
  <c r="R9" i="52"/>
  <c r="J9" i="52"/>
  <c r="H9" i="52"/>
  <c r="F9" i="52"/>
  <c r="P6" i="52"/>
  <c r="AG74" i="51"/>
  <c r="AG70" i="51"/>
  <c r="AG66" i="51"/>
  <c r="AG62" i="51"/>
  <c r="AG58" i="51"/>
  <c r="P9" i="51" s="1"/>
  <c r="AG54" i="51"/>
  <c r="N9" i="51" s="1"/>
  <c r="AG50" i="51"/>
  <c r="L9" i="51" s="1"/>
  <c r="AG46" i="51"/>
  <c r="AG42" i="51"/>
  <c r="AG38" i="51"/>
  <c r="F9" i="51" s="1"/>
  <c r="AG34" i="51"/>
  <c r="AG30" i="51"/>
  <c r="B9" i="51" s="1"/>
  <c r="B11" i="51"/>
  <c r="X9" i="51"/>
  <c r="V9" i="51"/>
  <c r="T9" i="51"/>
  <c r="R9" i="51"/>
  <c r="J9" i="51"/>
  <c r="H9" i="51"/>
  <c r="D9" i="51"/>
  <c r="P6" i="51"/>
  <c r="B14" i="70" l="1"/>
  <c r="E24" i="49" s="1"/>
  <c r="B14" i="65"/>
  <c r="E20" i="49" s="1"/>
  <c r="Z9" i="64"/>
  <c r="D14" i="49" s="1"/>
  <c r="Z9" i="58"/>
  <c r="D13" i="49" s="1"/>
  <c r="Z9" i="54"/>
  <c r="D8" i="49" s="1"/>
  <c r="B14" i="56"/>
  <c r="E11" i="49" s="1"/>
  <c r="B14" i="63"/>
  <c r="E15" i="49" s="1"/>
  <c r="B14" i="57"/>
  <c r="E12" i="49" s="1"/>
  <c r="B14" i="67"/>
  <c r="E22" i="49" s="1"/>
  <c r="B14" i="60"/>
  <c r="E17" i="49" s="1"/>
  <c r="B14" i="66"/>
  <c r="E21" i="49" s="1"/>
  <c r="Z9" i="57"/>
  <c r="D12" i="49" s="1"/>
  <c r="B14" i="53"/>
  <c r="E9" i="49" s="1"/>
  <c r="Z9" i="63"/>
  <c r="D15" i="49" s="1"/>
  <c r="B14" i="59"/>
  <c r="E16" i="49" s="1"/>
  <c r="C5" i="49"/>
  <c r="C6" i="49"/>
  <c r="C16" i="49"/>
  <c r="C7" i="49"/>
  <c r="C9" i="49"/>
  <c r="C11" i="49"/>
  <c r="C13" i="49"/>
  <c r="C15" i="49"/>
  <c r="C8" i="49"/>
  <c r="C10" i="49"/>
  <c r="C12" i="49"/>
  <c r="C14" i="49"/>
  <c r="Z9" i="52"/>
  <c r="B14" i="52" s="1"/>
  <c r="Z9" i="55"/>
  <c r="D10" i="49" s="1"/>
  <c r="Z9" i="51"/>
  <c r="B14" i="51" s="1"/>
  <c r="B14" i="54" l="1"/>
  <c r="E8" i="49" s="1"/>
  <c r="B14" i="55"/>
  <c r="E10" i="49" s="1"/>
  <c r="E6" i="49"/>
  <c r="D6" i="49"/>
  <c r="B14" i="64"/>
  <c r="E14" i="49" s="1"/>
  <c r="B14" i="58"/>
  <c r="E13" i="49" s="1"/>
  <c r="E7" i="49"/>
  <c r="D7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 l="1"/>
  <c r="B9" i="49"/>
  <c r="B8" i="49"/>
  <c r="B7" i="49"/>
  <c r="B6" i="49"/>
  <c r="AG74" i="1" l="1"/>
  <c r="X9" i="1" s="1"/>
  <c r="AG70" i="1"/>
  <c r="V9" i="1" s="1"/>
  <c r="AG66" i="1"/>
  <c r="T9" i="1" s="1"/>
  <c r="AG62" i="1"/>
  <c r="R9" i="1" s="1"/>
  <c r="AG58" i="1"/>
  <c r="P9" i="1" s="1"/>
  <c r="AG54" i="1"/>
  <c r="N9" i="1" s="1"/>
  <c r="AG50" i="1"/>
  <c r="L9" i="1" s="1"/>
  <c r="AG46" i="1"/>
  <c r="J9" i="1" s="1"/>
  <c r="AG42" i="1"/>
  <c r="H9" i="1" s="1"/>
  <c r="AG38" i="1"/>
  <c r="F9" i="1" s="1"/>
  <c r="AG34" i="1"/>
  <c r="D9" i="1" s="1"/>
  <c r="AG30" i="1"/>
  <c r="P6" i="1" l="1"/>
  <c r="B9" i="1"/>
  <c r="Z9" i="1" s="1"/>
  <c r="B14" i="1" l="1"/>
  <c r="E5" i="49" s="1"/>
  <c r="E25" i="49" s="1"/>
  <c r="D5" i="49"/>
  <c r="E28" i="49" l="1"/>
  <c r="E29" i="49" s="1"/>
</calcChain>
</file>

<file path=xl/sharedStrings.xml><?xml version="1.0" encoding="utf-8"?>
<sst xmlns="http://schemas.openxmlformats.org/spreadsheetml/2006/main" count="1582" uniqueCount="120">
  <si>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</si>
  <si>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</si>
  <si>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</si>
  <si>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</si>
  <si>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</si>
  <si>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</si>
  <si>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</si>
  <si>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</si>
  <si>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</si>
  <si>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</si>
  <si>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</si>
  <si>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</si>
  <si>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Jahresstundensatz: </t>
  </si>
  <si>
    <t>Mitarbeiter</t>
  </si>
  <si>
    <t>Förderkennzeichen:</t>
  </si>
  <si>
    <t xml:space="preserve">Ermittlung des Jahresstundensatzes von </t>
  </si>
  <si>
    <t xml:space="preserve">Ich / wir bestätige(n), dass die Angaben mit den </t>
  </si>
  <si>
    <t>Belegunterlagen übereinstimmen.</t>
  </si>
  <si>
    <t>Ort / Datum</t>
  </si>
  <si>
    <t>Unterschrift</t>
  </si>
  <si>
    <t xml:space="preserve">        /</t>
  </si>
  <si>
    <t xml:space="preserve">                                   =</t>
  </si>
  <si>
    <t>Der Original-Stundennachweis verbleibt beim Zuwendungsempfänger</t>
  </si>
  <si>
    <t>Vorhabenthema</t>
  </si>
  <si>
    <t>Zuwendungsempfänger (Firmenstempel)</t>
  </si>
  <si>
    <t>Σ Jahresstd.</t>
  </si>
  <si>
    <t>Σ Mon.std.</t>
  </si>
  <si>
    <r>
      <t xml:space="preserve">projektbezogene Stunden </t>
    </r>
    <r>
      <rPr>
        <vertAlign val="superscript"/>
        <sz val="10"/>
        <color indexed="10"/>
        <rFont val="Arial"/>
        <family val="2"/>
      </rPr>
      <t>1)</t>
    </r>
  </si>
  <si>
    <t xml:space="preserve">Beispiel zur Ermittlung des Jahresstundensatzes: </t>
  </si>
  <si>
    <t>Unterschrift des Vorgesetzten</t>
  </si>
  <si>
    <t>Unterschrift des Mitarbeiters</t>
  </si>
  <si>
    <r>
      <t>produktive Jahresarbeitsstunden</t>
    </r>
    <r>
      <rPr>
        <vertAlign val="superscript"/>
        <sz val="10"/>
        <color indexed="10"/>
        <rFont val="Arial"/>
        <family val="2"/>
      </rPr>
      <t xml:space="preserve"> 2)</t>
    </r>
  </si>
  <si>
    <t xml:space="preserve">(Arbeitgeberbruttogehalt)       </t>
  </si>
  <si>
    <t>(Jahresstundensatz)</t>
  </si>
  <si>
    <r>
      <t>Darüber hinaus ist der Jahresstundensatz zu ermitteln, indem das Arbeitgeberbruttogehalt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durch die</t>
    </r>
  </si>
  <si>
    <t>Produktive Jahresarbeitsstunden Vollzeit, bei Teilzeit anzupassen</t>
  </si>
  <si>
    <t xml:space="preserve">projektbezogene Stunden </t>
  </si>
  <si>
    <t>projektbezogene Stunden</t>
  </si>
  <si>
    <t>Erfassung der projektbezogenen Stunden</t>
  </si>
  <si>
    <r>
      <t>Mit diesem Tool sind die im Projekt gearbeiteten produktiven Stunden je Mitarbeiter (MA) zu erfassen.</t>
    </r>
    <r>
      <rPr>
        <sz val="10"/>
        <color rgb="FFFF0000"/>
        <rFont val="Arial"/>
        <family val="2"/>
      </rPr>
      <t xml:space="preserve"> </t>
    </r>
  </si>
  <si>
    <t xml:space="preserve">Ist der Mitarbeiter im Abrechnungszeitraum ausschließlich im Förderprojekt tätig gewesen, ist das mit einer Erklärung auf dem Stundenblatt zu bestätigen. </t>
  </si>
  <si>
    <t xml:space="preserve">Erklärung:  Der Mitarbeiter arbeitete im Abrechnungszeitraum ausschließlich am Förderprojekt mit. </t>
  </si>
  <si>
    <t>maximal mögliche vorhabensbezogene produktive Jahresstunden lt. Anlage 2</t>
  </si>
  <si>
    <t>Abrechnungsjahr</t>
  </si>
  <si>
    <r>
      <t>20</t>
    </r>
    <r>
      <rPr>
        <sz val="10"/>
        <color rgb="FFFF0000"/>
        <rFont val="Arial"/>
        <family val="2"/>
      </rPr>
      <t>XX</t>
    </r>
  </si>
  <si>
    <t>ja</t>
  </si>
  <si>
    <t>nein</t>
  </si>
  <si>
    <r>
      <t>3)</t>
    </r>
    <r>
      <rPr>
        <sz val="10"/>
        <rFont val="Arial"/>
        <family val="2"/>
      </rPr>
      <t xml:space="preserve"> Abrechnungsfähig ist das tatsächlich gezahlte Bruttoentgelt (Arbeitgeberbrutto) inklusive der Sozialversicherungsbeiträge, wie z. B. Renten- oder Krankenversicherungsbeiträge und sonstiger im Gehalt enthaltenen gesetzlichen Kosten.</t>
    </r>
  </si>
  <si>
    <r>
      <t xml:space="preserve">gezahltes Arbeitgeberjahresbruttogehalt </t>
    </r>
    <r>
      <rPr>
        <vertAlign val="superscript"/>
        <sz val="10"/>
        <color indexed="10"/>
        <rFont val="Arial"/>
        <family val="2"/>
      </rPr>
      <t>3)</t>
    </r>
  </si>
  <si>
    <t>produktiven Jahresarbeitsstunden des abzurechnenden Jahres dividiert wird (siehe unten).</t>
  </si>
  <si>
    <t xml:space="preserve">(produktive Jahresarbeitsstunden des             </t>
  </si>
  <si>
    <t>abzurechnenden Jahres)</t>
  </si>
  <si>
    <r>
      <t xml:space="preserve">Die </t>
    </r>
    <r>
      <rPr>
        <b/>
        <sz val="10"/>
        <rFont val="Arial"/>
        <family val="2"/>
      </rPr>
      <t>Ermittlung der produktiven Jahresarbeitsstunden</t>
    </r>
    <r>
      <rPr>
        <sz val="10"/>
        <rFont val="Arial"/>
        <family val="2"/>
      </rPr>
      <t xml:space="preserve"> erfolgt jedes Jahr neu.</t>
    </r>
  </si>
  <si>
    <t xml:space="preserve">Jahresstundensatz </t>
  </si>
  <si>
    <t>Mitarbeiter:in A</t>
  </si>
  <si>
    <r>
      <t>Personalkostenübersicht für das Jahr 202</t>
    </r>
    <r>
      <rPr>
        <b/>
        <sz val="10"/>
        <color rgb="FFFF0000"/>
        <rFont val="Arial"/>
        <family val="2"/>
      </rPr>
      <t>X</t>
    </r>
  </si>
  <si>
    <r>
      <t>Im Feld "</t>
    </r>
    <r>
      <rPr>
        <i/>
        <sz val="10"/>
        <rFont val="Arial"/>
        <family val="2"/>
      </rPr>
      <t>Mitarbeiter:in A</t>
    </r>
    <r>
      <rPr>
        <sz val="10"/>
        <rFont val="Arial"/>
        <family val="2"/>
      </rPr>
      <t>" sind die Namen der Mitarbeitenden einzutragen</t>
    </r>
  </si>
  <si>
    <t>(ggf. Anlage zum Zwischen- bzw. Verwendungsnachweis)</t>
  </si>
  <si>
    <t>Zuwendungsfähig ist maximal das gezahlte Arbeitgeberjahresbruttogehalt (wenn Mitarbeitende ausschließlich im Förderprojekt tätig)</t>
  </si>
  <si>
    <t>Darüber hinaus sind in den Tabellenblättern nur die leeren, gelb markierten Felder je Mitarbeiter:in auszufüllen.</t>
  </si>
  <si>
    <r>
      <t xml:space="preserve">Vorhabenthema, Förderkennzeichen und Abrechnungsjahr </t>
    </r>
    <r>
      <rPr>
        <sz val="10"/>
        <rFont val="Arial"/>
        <family val="2"/>
      </rPr>
      <t xml:space="preserve">sind nur für den Mitarbeiter </t>
    </r>
    <r>
      <rPr>
        <b/>
        <i/>
        <sz val="10"/>
        <rFont val="Arial"/>
        <family val="2"/>
      </rPr>
      <t>A</t>
    </r>
    <r>
      <rPr>
        <sz val="10"/>
        <rFont val="Arial"/>
        <family val="2"/>
      </rPr>
      <t xml:space="preserve"> einzutragen und werden dann automatisch in die Übersichten der anderen Mitarbeiter übernommen.</t>
    </r>
  </si>
  <si>
    <t xml:space="preserve">Nicht zuwendungsfähig sind Personaleinzelkosten, die die tägliche Höchststundenzahl nach dem ArbZG übersteigen (Nr. 2.2.6 NKBF 2017). </t>
  </si>
  <si>
    <t>Abrechnungsfähige Personalkosten €</t>
  </si>
  <si>
    <t>Die Mitarbeiterübersichten sind unterschrieben und das Summenblatt "Übersicht", ebenfalls unterschrieben, nur auf gesonderte Anforderung einzureichen.</t>
  </si>
  <si>
    <t xml:space="preserve">Der Jahresstundensatz multipliziert mit den für das Projekt erfassten produktiven Stunden ergibt die Personalkosten je Mitarbeiter:in. </t>
  </si>
  <si>
    <t>Personalkosten:</t>
  </si>
  <si>
    <t>Mitarbeiter:in B</t>
  </si>
  <si>
    <t>Mitarbeiter:in C</t>
  </si>
  <si>
    <t>Mitarbeiter:in D</t>
  </si>
  <si>
    <t>Mitarbeiter:in E</t>
  </si>
  <si>
    <t>Mitarbeiter:in F</t>
  </si>
  <si>
    <t>Mitarbeiter:in G</t>
  </si>
  <si>
    <t>Mitarbeiter:in H</t>
  </si>
  <si>
    <t>Mitarbeiter:in I</t>
  </si>
  <si>
    <t>Mitarbeiter:in J</t>
  </si>
  <si>
    <t>Mitarbeiter:in K</t>
  </si>
  <si>
    <t>Mitarbeiter:in L</t>
  </si>
  <si>
    <t>Mitarbeiter:in M</t>
  </si>
  <si>
    <t>Mitarbeiter:in N</t>
  </si>
  <si>
    <t>Mitarbeiter:in P</t>
  </si>
  <si>
    <t>Mitarbeiter:in Q</t>
  </si>
  <si>
    <t>Mitarbeiter:in R</t>
  </si>
  <si>
    <t>Mitarbeiter:in S</t>
  </si>
  <si>
    <t>Mitarbeiter:in T</t>
  </si>
  <si>
    <t>Mitarbeiter:in O</t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</si>
  <si>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im Vorhaben geleisteten Stunden sind zuwendungsfähig.</t>
    </r>
  </si>
  <si>
    <r>
      <t>2)</t>
    </r>
    <r>
      <rPr>
        <sz val="10"/>
        <rFont val="Arial"/>
        <family val="2"/>
      </rPr>
      <t xml:space="preserve"> Jährlich neu zu berechnen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</si>
  <si>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im Vorhaben geleisteten Stunden sind zuwendungsfähig.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</si>
  <si>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Jährlich neu zu berechnen</t>
    </r>
    <r>
      <rPr>
        <b/>
        <sz val="10"/>
        <color rgb="FF00B050"/>
        <rFont val="Arial"/>
        <family val="2"/>
      </rPr>
      <t xml:space="preserve"> </t>
    </r>
  </si>
  <si>
    <t>Eine Prüfung der Abrechnung des Vorhabens durch die Preisprüfung* (PÜ) nach Abschluss des Vorhabens ist nicht ausgeschlossen (VV Nr. 9 bis 11a zu § 44 BHO).</t>
  </si>
  <si>
    <t>Die Ermittlung der Gemeinkostenzuschläge liegt in der Verantwortung des Zuwendungsempfängers. Durch den Projektträger erfolgt ggf. nur eine Prüfung auf Plausibilität.</t>
  </si>
  <si>
    <t>Abrechnung nach LSP mit 5% Gemeinkosten</t>
  </si>
  <si>
    <t xml:space="preserve">Die 5% Gemeinkosten, die auch auf die Personalkosten abgerechnet werden können, werden in Summe auf alle angefallenen Kosten in Position 0860 berechnet. </t>
  </si>
  <si>
    <r>
      <rPr>
        <b/>
        <u/>
        <sz val="10"/>
        <rFont val="Arial"/>
        <family val="2"/>
      </rPr>
      <t>Hinweise</t>
    </r>
    <r>
      <rPr>
        <b/>
        <sz val="10"/>
        <rFont val="Arial"/>
        <family val="2"/>
      </rPr>
      <t xml:space="preserve"> zur Nutzung des Personalkostenberechnungstools </t>
    </r>
  </si>
  <si>
    <t xml:space="preserve">Ermittelter Gemeinkostenzuschlagssatz
</t>
  </si>
  <si>
    <t xml:space="preserve">Ermittelte Gemeinkosten
</t>
  </si>
  <si>
    <t xml:space="preserve">Summe Personal- und Gemeinkosten
</t>
  </si>
  <si>
    <r>
      <t xml:space="preserve">Summe Personalkosten </t>
    </r>
    <r>
      <rPr>
        <b/>
        <u/>
        <sz val="10"/>
        <color rgb="FFFF0000"/>
        <rFont val="Arial"/>
        <family val="2"/>
      </rPr>
      <t>(bei Abrechnung nach LSP</t>
    </r>
    <r>
      <rPr>
        <b/>
        <u/>
        <sz val="14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 xml:space="preserve">5%) </t>
    </r>
  </si>
  <si>
    <r>
      <t xml:space="preserve">Bei Förderung nach der  </t>
    </r>
    <r>
      <rPr>
        <u/>
        <sz val="10"/>
        <color rgb="FFFF0000"/>
        <rFont val="Arial"/>
        <family val="2"/>
      </rPr>
      <t>5 %-Gemeinkosten-Variante</t>
    </r>
    <r>
      <rPr>
        <sz val="10"/>
        <color rgb="FFFF0000"/>
        <rFont val="Arial"/>
        <family val="2"/>
      </rPr>
      <t xml:space="preserve"> (siehe Zuwendungsbescheid), sind in der Pos. 0837 (Personalkosten) des Zwischennachweisformulars nur die in Zeile 25 ermittelten Peronalkosten einzutragen. Die 5 %-Gemeinkosten werden auf alle anfallenden Kosten in der Pos. 0860 Verwaltungskosten berechnet. </t>
    </r>
  </si>
  <si>
    <t xml:space="preserve"> </t>
  </si>
  <si>
    <t>Grundlage für die Ermittlung des Stundensatzes für die Bererechnung der Personalkosten im Vorhaben</t>
  </si>
  <si>
    <t>Bitte nur die gelben Felder ausfüllen!</t>
  </si>
  <si>
    <t>Wochenarbeitszeit lt. Arbeitsvertrag</t>
  </si>
  <si>
    <t>(z.B. 40 h / Woche x 52Wo)</t>
  </si>
  <si>
    <t>theoretische Jahresarbeitsstunden</t>
  </si>
  <si>
    <t>Urlaubsanspruch lt. Arbeitsvertrag</t>
  </si>
  <si>
    <t>(mind. 24 Tage - Mindesturlaub)</t>
  </si>
  <si>
    <t>abzüglich Stunden Urlaub</t>
  </si>
  <si>
    <t>kalkulatorische Krankentage pro Jahr</t>
  </si>
  <si>
    <t>(z.B. 10 Tage / Jahr)</t>
  </si>
  <si>
    <t>abzüglich Stunden Krankheit</t>
  </si>
  <si>
    <t>gesetzliche Feiertage pro Jahr</t>
  </si>
  <si>
    <t>abzüglich Stunden Feiertage</t>
  </si>
  <si>
    <t>produktive Jahresarbeitsstunden</t>
  </si>
  <si>
    <t xml:space="preserve">Möglichkeit zur Ermittlung der produktiven Stunden </t>
  </si>
  <si>
    <r>
      <t xml:space="preserve">Auch der </t>
    </r>
    <r>
      <rPr>
        <b/>
        <sz val="10"/>
        <rFont val="Arial"/>
        <family val="2"/>
      </rPr>
      <t>Gemeinkostensatz ist jedes Jahr</t>
    </r>
    <r>
      <rPr>
        <sz val="10"/>
        <rFont val="Arial"/>
        <family val="2"/>
      </rPr>
      <t xml:space="preserve"> entsprechend der Vorgaben aus Ihrer Buchführung basierend auf dem jeweils letzten Jahresabschluss </t>
    </r>
    <r>
      <rPr>
        <b/>
        <sz val="10"/>
        <rFont val="Arial"/>
        <family val="2"/>
      </rPr>
      <t>neu zu berechnen</t>
    </r>
    <r>
      <rPr>
        <sz val="10"/>
        <rFont val="Arial"/>
        <family val="2"/>
      </rPr>
      <t>.</t>
    </r>
  </si>
  <si>
    <r>
      <t xml:space="preserve">Möglichkeit für die </t>
    </r>
    <r>
      <rPr>
        <b/>
        <sz val="10"/>
        <rFont val="Arial"/>
        <family val="2"/>
      </rPr>
      <t>Ermittlung der produktiven Jahresarbeitsstunden</t>
    </r>
    <r>
      <rPr>
        <sz val="10"/>
        <rFont val="Arial"/>
        <family val="2"/>
      </rPr>
      <t xml:space="preserve"> finden Sie auf dem folgenden Reiter</t>
    </r>
  </si>
  <si>
    <t>Abrechnung nach PreisLS unter vereinfachten Voraussetzungen</t>
  </si>
  <si>
    <r>
      <t xml:space="preserve">Bei Förderung nach </t>
    </r>
    <r>
      <rPr>
        <u/>
        <sz val="10"/>
        <color rgb="FFFF0000"/>
        <rFont val="Arial"/>
        <family val="2"/>
      </rPr>
      <t>Variante PreisLS unter vereinfachten Voraussetzungen</t>
    </r>
    <r>
      <rPr>
        <sz val="10"/>
        <color rgb="FFFF0000"/>
        <rFont val="Arial"/>
        <family val="2"/>
      </rPr>
      <t xml:space="preserve"> (siehe Zuwendungsbescheid), ist in Zeile 27 der aktuelle, für das Abrechnungsjahr ermittelte Gemeinkostensatz einzutragen. Die Summe aus den Personal- und Gemeinkosten (Zeile 29) ist in die Pos. 0837 (Personalkosten) des  Zwischen-nachweisformulars einzutragen.</t>
    </r>
  </si>
  <si>
    <t>Weiterberechnung der Gemeinkosten nur bei Abrechnung nach "PreisLS-unter vereinfachten Voraussetzungen":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</si>
</sst>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b/>
      <sz val="10"/>
      <color rgb="FF00B050"/>
      <name val="Arial"/>
      <family val="2"/>
    </font>
    <font>
      <b/>
      <i/>
      <sz val="10"/>
      <color rgb="FF00B050"/>
      <name val="Arial"/>
      <family val="2"/>
    </font>
    <font>
      <b/>
      <vertAlign val="superscript"/>
      <sz val="10"/>
      <color rgb="FF00B050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4"/>
      <color rgb="FFFF0000"/>
      <name val="Arial"/>
      <family val="2"/>
    </font>
    <font>
      <u/>
      <sz val="10"/>
      <color rgb="FFFF0000"/>
      <name val="Arial"/>
      <family val="2"/>
    </font>
    <font>
      <u/>
      <sz val="14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73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0" borderId="0" xfId="0" applyFill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0" fontId="2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3" fillId="2" borderId="0" xfId="0" applyFont="1" applyFill="1"/>
    <xf numFmtId="0" fontId="7" fillId="0" borderId="0" xfId="0" applyFont="1"/>
    <xf numFmtId="0" fontId="7" fillId="0" borderId="0" xfId="0" applyFont="1" applyFill="1" applyBorder="1"/>
    <xf numFmtId="2" fontId="2" fillId="0" borderId="0" xfId="0" applyNumberFormat="1" applyFont="1"/>
    <xf numFmtId="2" fontId="9" fillId="0" borderId="0" xfId="0" applyNumberFormat="1" applyFont="1"/>
    <xf numFmtId="0" fontId="0" fillId="0" borderId="0" xfId="0" applyAlignment="1"/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4" xfId="0" applyFill="1" applyBorder="1" applyProtection="1"/>
    <xf numFmtId="4" fontId="0" fillId="2" borderId="4" xfId="0" applyNumberFormat="1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4" fontId="0" fillId="2" borderId="1" xfId="0" applyNumberForma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3" fillId="2" borderId="1" xfId="0" applyFont="1" applyFill="1" applyBorder="1" applyProtection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3" fillId="0" borderId="0" xfId="0" applyFont="1" applyFill="1" applyBorder="1"/>
    <xf numFmtId="2" fontId="0" fillId="0" borderId="0" xfId="0" applyNumberForma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2" fillId="2" borderId="1" xfId="0" applyFont="1" applyFill="1" applyBorder="1"/>
    <xf numFmtId="2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left"/>
    </xf>
    <xf numFmtId="4" fontId="0" fillId="2" borderId="4" xfId="0" applyNumberFormat="1" applyFill="1" applyBorder="1" applyProtection="1"/>
    <xf numFmtId="0" fontId="0" fillId="5" borderId="0" xfId="0" applyFill="1"/>
    <xf numFmtId="0" fontId="11" fillId="0" borderId="13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2" fillId="0" borderId="0" xfId="0" applyFont="1" applyFill="1" applyBorder="1" applyAlignment="1">
      <alignment horizontal="left"/>
    </xf>
    <xf numFmtId="0" fontId="0" fillId="2" borderId="14" xfId="0" applyFill="1" applyBorder="1" applyProtection="1"/>
    <xf numFmtId="4" fontId="0" fillId="2" borderId="14" xfId="0" applyNumberForma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wrapText="1"/>
    </xf>
    <xf numFmtId="0" fontId="13" fillId="0" borderId="0" xfId="0" applyFont="1"/>
    <xf numFmtId="0" fontId="9" fillId="0" borderId="0" xfId="0" applyFont="1" applyFill="1" applyBorder="1" applyAlignment="1">
      <alignment vertical="center"/>
    </xf>
    <xf numFmtId="0" fontId="13" fillId="0" borderId="0" xfId="0" applyFont="1" applyBorder="1"/>
    <xf numFmtId="0" fontId="2" fillId="0" borderId="13" xfId="0" applyFont="1" applyBorder="1"/>
    <xf numFmtId="0" fontId="0" fillId="0" borderId="13" xfId="0" applyBorder="1"/>
    <xf numFmtId="0" fontId="3" fillId="2" borderId="1" xfId="0" applyFont="1" applyFill="1" applyBorder="1"/>
    <xf numFmtId="0" fontId="9" fillId="0" borderId="0" xfId="0" applyFont="1"/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3" fontId="1" fillId="0" borderId="0" xfId="0" applyNumberFormat="1" applyFont="1" applyAlignment="1"/>
    <xf numFmtId="9" fontId="0" fillId="5" borderId="1" xfId="1" applyFont="1" applyFill="1" applyBorder="1" applyProtection="1"/>
    <xf numFmtId="2" fontId="1" fillId="0" borderId="0" xfId="0" applyNumberFormat="1" applyFont="1"/>
    <xf numFmtId="2" fontId="16" fillId="0" borderId="0" xfId="0" applyNumberFormat="1" applyFont="1"/>
    <xf numFmtId="0" fontId="17" fillId="0" borderId="0" xfId="0" applyFont="1" applyFill="1" applyBorder="1"/>
    <xf numFmtId="0" fontId="1" fillId="2" borderId="3" xfId="0" applyFont="1" applyFill="1" applyBorder="1" applyProtection="1"/>
    <xf numFmtId="0" fontId="1" fillId="3" borderId="1" xfId="0" applyFont="1" applyFill="1" applyBorder="1" applyProtection="1">
      <protection locked="0"/>
    </xf>
    <xf numFmtId="0" fontId="18" fillId="0" borderId="0" xfId="0" applyFont="1" applyBorder="1"/>
    <xf numFmtId="0" fontId="21" fillId="0" borderId="0" xfId="0" applyFont="1"/>
    <xf numFmtId="0" fontId="0" fillId="0" borderId="20" xfId="0" applyBorder="1"/>
    <xf numFmtId="4" fontId="2" fillId="2" borderId="21" xfId="0" applyNumberFormat="1" applyFont="1" applyFill="1" applyBorder="1" applyProtection="1"/>
    <xf numFmtId="4" fontId="2" fillId="0" borderId="0" xfId="0" applyNumberFormat="1" applyFont="1" applyFill="1" applyBorder="1" applyProtection="1"/>
    <xf numFmtId="4" fontId="0" fillId="2" borderId="14" xfId="0" applyNumberFormat="1" applyFill="1" applyBorder="1" applyProtection="1"/>
    <xf numFmtId="0" fontId="1" fillId="0" borderId="0" xfId="0" applyFont="1" applyFill="1" applyAlignment="1">
      <alignment horizontal="center"/>
    </xf>
    <xf numFmtId="0" fontId="29" fillId="0" borderId="0" xfId="0" applyFont="1"/>
    <xf numFmtId="0" fontId="19" fillId="0" borderId="0" xfId="0" applyFont="1"/>
    <xf numFmtId="0" fontId="0" fillId="0" borderId="1" xfId="0" applyFill="1" applyBorder="1"/>
    <xf numFmtId="0" fontId="0" fillId="5" borderId="1" xfId="0" applyFill="1" applyBorder="1"/>
    <xf numFmtId="4" fontId="0" fillId="4" borderId="1" xfId="0" applyNumberFormat="1" applyFill="1" applyBorder="1" applyProtection="1"/>
    <xf numFmtId="0" fontId="0" fillId="4" borderId="1" xfId="0" applyFill="1" applyBorder="1" applyProtection="1"/>
    <xf numFmtId="4" fontId="29" fillId="8" borderId="22" xfId="0" applyNumberFormat="1" applyFont="1" applyFill="1" applyBorder="1" applyProtection="1"/>
    <xf numFmtId="0" fontId="31" fillId="0" borderId="0" xfId="0" applyFont="1"/>
    <xf numFmtId="165" fontId="31" fillId="0" borderId="0" xfId="0" applyNumberFormat="1" applyFont="1"/>
    <xf numFmtId="0" fontId="2" fillId="0" borderId="0" xfId="0" applyFont="1" applyFill="1" applyBorder="1" applyAlignment="1">
      <alignment horizontal="left"/>
    </xf>
    <xf numFmtId="0" fontId="30" fillId="7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 applyAlignment="1">
      <alignment wrapText="1"/>
    </xf>
    <xf numFmtId="0" fontId="28" fillId="0" borderId="0" xfId="0" applyFont="1" applyAlignment="1"/>
    <xf numFmtId="0" fontId="28" fillId="0" borderId="6" xfId="0" applyFont="1" applyBorder="1" applyAlignment="1"/>
    <xf numFmtId="0" fontId="24" fillId="0" borderId="0" xfId="0" applyFont="1" applyAlignment="1" applyProtection="1">
      <alignment wrapText="1"/>
      <protection locked="0"/>
    </xf>
    <xf numFmtId="0" fontId="25" fillId="0" borderId="0" xfId="0" applyFont="1" applyAlignment="1"/>
    <xf numFmtId="0" fontId="25" fillId="0" borderId="0" xfId="0" applyFont="1" applyBorder="1" applyAlignment="1"/>
    <xf numFmtId="0" fontId="13" fillId="0" borderId="9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4" fontId="0" fillId="2" borderId="1" xfId="0" applyNumberFormat="1" applyFill="1" applyBorder="1" applyAlignment="1" applyProtection="1">
      <alignment horizontal="right"/>
    </xf>
    <xf numFmtId="4" fontId="0" fillId="2" borderId="10" xfId="0" applyNumberFormat="1" applyFill="1" applyBorder="1" applyAlignment="1" applyProtection="1">
      <alignment horizontal="right"/>
    </xf>
    <xf numFmtId="4" fontId="0" fillId="2" borderId="11" xfId="0" applyNumberFormat="1" applyFill="1" applyBorder="1" applyAlignment="1" applyProtection="1">
      <alignment horizontal="right"/>
    </xf>
    <xf numFmtId="4" fontId="0" fillId="2" borderId="12" xfId="0" applyNumberFormat="1" applyFill="1" applyBorder="1" applyAlignment="1" applyProtection="1">
      <alignment horizontal="right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3" borderId="10" xfId="0" applyNumberFormat="1" applyFill="1" applyBorder="1" applyAlignment="1" applyProtection="1">
      <alignment horizontal="right"/>
      <protection locked="0"/>
    </xf>
    <xf numFmtId="4" fontId="0" fillId="6" borderId="1" xfId="0" applyNumberFormat="1" applyFill="1" applyBorder="1" applyAlignment="1" applyProtection="1">
      <alignment horizontal="right"/>
    </xf>
    <xf numFmtId="4" fontId="0" fillId="6" borderId="10" xfId="0" applyNumberFormat="1" applyFill="1" applyBorder="1" applyAlignment="1" applyProtection="1">
      <alignment horizontal="right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5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2" fontId="0" fillId="4" borderId="9" xfId="0" applyNumberFormat="1" applyFill="1" applyBorder="1" applyAlignment="1" applyProtection="1">
      <alignment horizontal="right"/>
    </xf>
    <xf numFmtId="2" fontId="0" fillId="4" borderId="5" xfId="0" applyNumberForma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0" fillId="0" borderId="0" xfId="0" applyAlignment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NumberFormat="1" applyFill="1" applyBorder="1" applyAlignment="1" applyProtection="1">
      <alignment horizontal="center"/>
      <protection locked="0"/>
    </xf>
    <xf numFmtId="0" fontId="0" fillId="6" borderId="9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49" fontId="1" fillId="6" borderId="9" xfId="0" applyNumberFormat="1" applyFont="1" applyFill="1" applyBorder="1" applyAlignment="1" applyProtection="1">
      <alignment horizontal="center"/>
    </xf>
    <xf numFmtId="49" fontId="0" fillId="6" borderId="15" xfId="0" applyNumberFormat="1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" xfId="0" applyNumberFormat="1" applyFill="1" applyBorder="1" applyAlignment="1" applyProtection="1">
      <alignment horizontal="center"/>
    </xf>
    <xf numFmtId="49" fontId="1" fillId="6" borderId="15" xfId="0" applyNumberFormat="1" applyFont="1" applyFill="1" applyBorder="1" applyAlignment="1" applyProtection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4</xdr:row>
      <xdr:rowOff>114300</xdr:rowOff>
    </xdr:from>
    <xdr:to>
      <xdr:col>6</xdr:col>
      <xdr:colOff>914400</xdr:colOff>
      <xdr:row>4</xdr:row>
      <xdr:rowOff>114300</xdr:rowOff>
    </xdr:to>
    <xdr:cxnSp macro="">
      <xdr:nvCxnSpPr>
        <xdr:cNvPr id="2" name="Gerade Verbindung mit Pfeil 1"/>
        <xdr:cNvCxnSpPr/>
      </xdr:nvCxnSpPr>
      <xdr:spPr>
        <a:xfrm>
          <a:off x="4667250" y="857250"/>
          <a:ext cx="676275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</xdr:row>
      <xdr:rowOff>95250</xdr:rowOff>
    </xdr:from>
    <xdr:to>
      <xdr:col>6</xdr:col>
      <xdr:colOff>904875</xdr:colOff>
      <xdr:row>5</xdr:row>
      <xdr:rowOff>95250</xdr:rowOff>
    </xdr:to>
    <xdr:cxnSp macro="">
      <xdr:nvCxnSpPr>
        <xdr:cNvPr id="3" name="Gerade Verbindung mit Pfeil 2"/>
        <xdr:cNvCxnSpPr/>
      </xdr:nvCxnSpPr>
      <xdr:spPr>
        <a:xfrm>
          <a:off x="4657725" y="1000125"/>
          <a:ext cx="685800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6</xdr:row>
      <xdr:rowOff>95250</xdr:rowOff>
    </xdr:from>
    <xdr:to>
      <xdr:col>6</xdr:col>
      <xdr:colOff>914400</xdr:colOff>
      <xdr:row>6</xdr:row>
      <xdr:rowOff>95250</xdr:rowOff>
    </xdr:to>
    <xdr:cxnSp macro="">
      <xdr:nvCxnSpPr>
        <xdr:cNvPr id="4" name="Gerade Verbindung mit Pfeil 3"/>
        <xdr:cNvCxnSpPr/>
      </xdr:nvCxnSpPr>
      <xdr:spPr>
        <a:xfrm>
          <a:off x="4667250" y="1162050"/>
          <a:ext cx="676275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7</xdr:row>
      <xdr:rowOff>123825</xdr:rowOff>
    </xdr:from>
    <xdr:to>
      <xdr:col>6</xdr:col>
      <xdr:colOff>914400</xdr:colOff>
      <xdr:row>7</xdr:row>
      <xdr:rowOff>123825</xdr:rowOff>
    </xdr:to>
    <xdr:cxnSp macro="">
      <xdr:nvCxnSpPr>
        <xdr:cNvPr id="5" name="Gerade Verbindung mit Pfeil 4"/>
        <xdr:cNvCxnSpPr/>
      </xdr:nvCxnSpPr>
      <xdr:spPr>
        <a:xfrm>
          <a:off x="4667250" y="1352550"/>
          <a:ext cx="676275" cy="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 tint="0.39997558519241921"/>
    <pageSetUpPr fitToPage="1"/>
  </sheetPr>
  <dimension ref="A1:N42"/>
  <sheetViews>
    <sheetView workbookViewId="0">
      <selection activeCell="E32" sqref="E32"/>
    </sheetView>
  </sheetViews>
  <sheetFormatPr baseColWidth="10" defaultRowHeight="12.75" x14ac:dyDescent="0.2"/>
  <cols>
    <col min="1" max="1" width="10.42578125" customWidth="1"/>
    <col min="2" max="2" width="13.7109375" customWidth="1"/>
    <col min="3" max="3" width="18.28515625" customWidth="1"/>
    <col min="4" max="4" width="6.7109375" customWidth="1"/>
    <col min="5" max="5" width="21.28515625" customWidth="1"/>
    <col min="6" max="6" width="13.42578125" bestFit="1" customWidth="1"/>
    <col min="7" max="7" width="18" customWidth="1"/>
  </cols>
  <sheetData>
    <row r="1" spans="1:7" s="60" customFormat="1" ht="15.75" x14ac:dyDescent="0.25">
      <c r="A1" s="96" t="s">
        <v>117</v>
      </c>
    </row>
    <row r="2" spans="1:7" x14ac:dyDescent="0.2">
      <c r="A2" s="3" t="s">
        <v>93</v>
      </c>
    </row>
    <row r="4" spans="1:7" x14ac:dyDescent="0.2">
      <c r="A4" s="56" t="s">
        <v>39</v>
      </c>
    </row>
    <row r="5" spans="1:7" x14ac:dyDescent="0.2">
      <c r="A5" s="56" t="s">
        <v>34</v>
      </c>
    </row>
    <row r="6" spans="1:7" x14ac:dyDescent="0.2">
      <c r="A6" s="56" t="s">
        <v>49</v>
      </c>
    </row>
    <row r="7" spans="1:7" s="60" customFormat="1" x14ac:dyDescent="0.2">
      <c r="A7" s="78" t="s">
        <v>40</v>
      </c>
    </row>
    <row r="8" spans="1:7" x14ac:dyDescent="0.2">
      <c r="A8" s="10"/>
    </row>
    <row r="9" spans="1:7" x14ac:dyDescent="0.2">
      <c r="A9" s="3" t="s">
        <v>28</v>
      </c>
    </row>
    <row r="11" spans="1:7" x14ac:dyDescent="0.2">
      <c r="A11" s="12">
        <v>35600</v>
      </c>
      <c r="B11" s="11" t="s">
        <v>20</v>
      </c>
      <c r="C11" s="88">
        <v>1720</v>
      </c>
      <c r="D11" s="11"/>
      <c r="E11" s="11" t="s">
        <v>21</v>
      </c>
      <c r="F11" s="12">
        <v>20.7</v>
      </c>
      <c r="G11" s="11"/>
    </row>
    <row r="12" spans="1:7" x14ac:dyDescent="0.2">
      <c r="A12" s="56" t="s">
        <v>32</v>
      </c>
      <c r="C12" s="56" t="s">
        <v>50</v>
      </c>
      <c r="F12" s="56" t="s">
        <v>33</v>
      </c>
    </row>
    <row r="13" spans="1:7" x14ac:dyDescent="0.2">
      <c r="C13" s="10" t="s">
        <v>51</v>
      </c>
    </row>
    <row r="14" spans="1:7" x14ac:dyDescent="0.2">
      <c r="C14" s="10"/>
    </row>
    <row r="15" spans="1:7" x14ac:dyDescent="0.2">
      <c r="A15" s="56" t="s">
        <v>64</v>
      </c>
    </row>
    <row r="16" spans="1:7" x14ac:dyDescent="0.2">
      <c r="A16" t="s">
        <v>58</v>
      </c>
    </row>
    <row r="17" spans="1:14" s="60" customFormat="1" x14ac:dyDescent="0.2">
      <c r="A17" s="60" t="s">
        <v>61</v>
      </c>
    </row>
    <row r="18" spans="1:14" ht="12" customHeight="1" x14ac:dyDescent="0.2">
      <c r="A18" s="30"/>
      <c r="B18" s="29"/>
      <c r="C18" s="29"/>
      <c r="D18" s="29"/>
      <c r="E18" s="29"/>
      <c r="F18" s="30"/>
      <c r="G18" s="29"/>
      <c r="H18" s="29"/>
      <c r="I18" s="29"/>
      <c r="J18" s="29"/>
      <c r="K18" s="29"/>
      <c r="L18" s="29"/>
      <c r="M18" s="29"/>
      <c r="N18" s="29"/>
    </row>
    <row r="19" spans="1:14" ht="18" customHeight="1" x14ac:dyDescent="0.2">
      <c r="A19" s="23" t="s">
        <v>59</v>
      </c>
      <c r="C19" s="69"/>
      <c r="D19" s="69"/>
      <c r="E19" s="69"/>
      <c r="H19" s="60"/>
    </row>
    <row r="20" spans="1:14" x14ac:dyDescent="0.2">
      <c r="A20" s="18" t="s">
        <v>60</v>
      </c>
    </row>
    <row r="21" spans="1:14" s="60" customFormat="1" x14ac:dyDescent="0.2">
      <c r="A21" s="56" t="s">
        <v>56</v>
      </c>
    </row>
    <row r="22" spans="1:14" ht="13.15" customHeight="1" x14ac:dyDescent="0.2">
      <c r="A22" s="56" t="s">
        <v>63</v>
      </c>
    </row>
    <row r="23" spans="1:14" s="60" customFormat="1" x14ac:dyDescent="0.2"/>
    <row r="24" spans="1:14" x14ac:dyDescent="0.2">
      <c r="A24" s="56" t="s">
        <v>52</v>
      </c>
    </row>
    <row r="25" spans="1:14" x14ac:dyDescent="0.2">
      <c r="A25" s="56" t="s">
        <v>115</v>
      </c>
    </row>
    <row r="26" spans="1:14" x14ac:dyDescent="0.2">
      <c r="A26" s="56" t="s">
        <v>90</v>
      </c>
    </row>
    <row r="27" spans="1:14" x14ac:dyDescent="0.2">
      <c r="A27" s="56" t="s">
        <v>89</v>
      </c>
    </row>
    <row r="31" spans="1:14" x14ac:dyDescent="0.2">
      <c r="A31" s="13"/>
      <c r="B31" s="9"/>
      <c r="C31" s="9"/>
      <c r="D31" s="9"/>
      <c r="E31" s="111"/>
      <c r="F31" s="111"/>
      <c r="G31" s="111"/>
    </row>
    <row r="32" spans="1:14" x14ac:dyDescent="0.2">
      <c r="A32" s="9"/>
      <c r="B32" s="9"/>
      <c r="C32" s="9"/>
      <c r="D32" s="9"/>
      <c r="E32" s="9"/>
      <c r="F32" s="9"/>
      <c r="G32" s="9"/>
    </row>
    <row r="33" spans="1:7" x14ac:dyDescent="0.2">
      <c r="A33" s="9"/>
      <c r="B33" s="14"/>
      <c r="C33" s="9"/>
      <c r="D33" s="9"/>
      <c r="E33" s="9"/>
      <c r="F33" s="14"/>
      <c r="G33" s="9"/>
    </row>
    <row r="34" spans="1:7" x14ac:dyDescent="0.2">
      <c r="A34" s="9"/>
      <c r="B34" s="15"/>
      <c r="C34" s="16"/>
      <c r="D34" s="9"/>
      <c r="E34" s="9"/>
      <c r="F34" s="15"/>
      <c r="G34" s="16"/>
    </row>
    <row r="35" spans="1:7" x14ac:dyDescent="0.2">
      <c r="A35" s="9"/>
      <c r="B35" s="15"/>
      <c r="C35" s="17"/>
      <c r="D35" s="9"/>
      <c r="E35" s="9"/>
      <c r="F35" s="15"/>
      <c r="G35" s="17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111"/>
      <c r="B37" s="111"/>
      <c r="C37" s="111"/>
      <c r="D37" s="9"/>
      <c r="E37" s="111"/>
      <c r="F37" s="111"/>
      <c r="G37" s="111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14"/>
      <c r="C39" s="9"/>
      <c r="D39" s="9"/>
      <c r="E39" s="9"/>
      <c r="F39" s="14"/>
      <c r="G39" s="9"/>
    </row>
    <row r="40" spans="1:7" x14ac:dyDescent="0.2">
      <c r="A40" s="9"/>
      <c r="B40" s="15"/>
      <c r="C40" s="16"/>
      <c r="D40" s="9"/>
      <c r="E40" s="9"/>
      <c r="F40" s="15"/>
      <c r="G40" s="16"/>
    </row>
    <row r="41" spans="1:7" x14ac:dyDescent="0.2">
      <c r="A41" s="9"/>
      <c r="B41" s="15"/>
      <c r="C41" s="17"/>
      <c r="D41" s="9"/>
      <c r="E41" s="9"/>
      <c r="F41" s="15"/>
      <c r="G41" s="17"/>
    </row>
    <row r="42" spans="1:7" x14ac:dyDescent="0.2">
      <c r="A42" s="9"/>
      <c r="B42" s="9"/>
      <c r="C42" s="9"/>
      <c r="D42" s="9"/>
      <c r="E42" s="9"/>
      <c r="F42" s="9"/>
      <c r="G42" s="9"/>
    </row>
  </sheetData>
  <mergeCells count="3">
    <mergeCell ref="E31:G31"/>
    <mergeCell ref="A37:C37"/>
    <mergeCell ref="E37:G37"/>
  </mergeCells>
  <phoneticPr fontId="0" type="noConversion"/>
  <pageMargins left="0.73" right="0.42" top="0.984251969" bottom="0.984251969" header="0.4921259845" footer="0.4921259845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F</v>
      </c>
      <c r="T6" s="3" t="s">
        <v>22</v>
      </c>
    </row>
    <row r="8" spans="1:27" x14ac:dyDescent="0.2">
      <c r="A8" s="94" t="s">
        <v>70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EcXQZ1mHTpXsfrEI9A9MdYMDpU0Fu30HUx0e2kvYpAZLKbGZYxH5pdnRCxbAXakw8QppVip7WXzkcmgrXPRTlA==" saltValue="pkKv8CUy249tShY6ZQNNp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2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G</v>
      </c>
      <c r="T6" s="3" t="s">
        <v>22</v>
      </c>
    </row>
    <row r="8" spans="1:27" x14ac:dyDescent="0.2">
      <c r="A8" s="94" t="s">
        <v>71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AkmitVbfQoloIJ95jvbtMRJpazb3TrGjEQ0rZaK6JAAIXwKoluAoLIJ/Twxv39ZztG0qgbj1uFD29C4IDi5Grg==" saltValue="Qq/4iz3DTv3oYoR5KfWhS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H</v>
      </c>
      <c r="T6" s="3" t="s">
        <v>22</v>
      </c>
    </row>
    <row r="8" spans="1:27" x14ac:dyDescent="0.2">
      <c r="A8" s="94" t="s">
        <v>72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fIHck3VwYZ0V5qtkmiWz8DomGTysj72HQxsc7IzXi9d2qe0R4Bhgv/iNqlhkDLG+Mluw+8LGnxvJWLHAigUbBw==" saltValue="7Ylhi5iVGey8wy8EYH7iu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4" tint="0.39997558519241921"/>
    <pageSetUpPr fitToPage="1"/>
  </sheetPr>
  <dimension ref="A1:AG82"/>
  <sheetViews>
    <sheetView zoomScaleNormal="100" workbookViewId="0">
      <selection activeCell="G13" sqref="G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I</v>
      </c>
      <c r="T6" s="3" t="s">
        <v>22</v>
      </c>
    </row>
    <row r="8" spans="1:27" x14ac:dyDescent="0.2">
      <c r="A8" s="94" t="s">
        <v>73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Uckk4WSrMr9cvFscO0M+J+Haz42MhkryPfmrQI5tKz9MdILx1kvGgTfrztZIMWTAu8QAeISQswJAMydROd8tCQ==" saltValue="7f5eDDdA2jSbCq1gbAeFf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4" tint="0.39997558519241921"/>
    <pageSetUpPr fitToPage="1"/>
  </sheetPr>
  <dimension ref="A1:AG82"/>
  <sheetViews>
    <sheetView zoomScaleNormal="100" workbookViewId="0">
      <selection activeCell="F13" sqref="F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J</v>
      </c>
      <c r="T6" s="3" t="s">
        <v>22</v>
      </c>
    </row>
    <row r="8" spans="1:27" x14ac:dyDescent="0.2">
      <c r="A8" s="94" t="s">
        <v>74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ADqrxxDx7Mf+YLUpYud00J5EaN4hkKQP90L86SihUiRX52VF0gGIIUKG+rr6zUWGDediMWgHDEV2yvXLLwIgzA==" saltValue="TJ0HmNOd7JM20u7lBlfSn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0.39997558519241921"/>
    <pageSetUpPr fitToPage="1"/>
  </sheetPr>
  <dimension ref="A1:AG82"/>
  <sheetViews>
    <sheetView zoomScaleNormal="100" workbookViewId="0">
      <selection activeCell="E14" sqref="E14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K</v>
      </c>
      <c r="T6" s="3" t="s">
        <v>22</v>
      </c>
    </row>
    <row r="8" spans="1:27" x14ac:dyDescent="0.2">
      <c r="A8" s="94" t="s">
        <v>75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MBwFY8DM52lUKyMK38famoBlXZuwYkuyMGf1QbmXulqCqGQmLt1ThLc5SoJ5z2csP0uUCVwU1Swhs96m4qDScw==" saltValue="6Ay5asN2KT4XRwq56utHt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0.39997558519241921"/>
    <pageSetUpPr fitToPage="1"/>
  </sheetPr>
  <dimension ref="A1:AG82"/>
  <sheetViews>
    <sheetView zoomScaleNormal="100" workbookViewId="0">
      <selection activeCell="E14" sqref="E14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L</v>
      </c>
      <c r="T6" s="3" t="s">
        <v>22</v>
      </c>
    </row>
    <row r="8" spans="1:27" x14ac:dyDescent="0.2">
      <c r="A8" s="94" t="s">
        <v>76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oIN559mFnRfFxOo+UlP5+dJcKyUlFWnWTENOg+eUeHYvlfop4PHcsm/h16DtCxbTF3xSf38L5qp6lBOIKu2DWQ==" saltValue="2dIMocvWk8/E2W9qHLktD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M</v>
      </c>
      <c r="T6" s="3" t="s">
        <v>22</v>
      </c>
    </row>
    <row r="8" spans="1:27" x14ac:dyDescent="0.2">
      <c r="A8" s="94" t="s">
        <v>77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3pvpPvSpnOECqF/KIzEteYx0bLEMn4KaJC5wTN+2exIqGrAMzWJOgFof789jL4httbdHZ/fUV7iBPnV5AZztyQ==" saltValue="Q8aStmE/qEwx/gN24wu8aQ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  <pageSetUpPr fitToPage="1"/>
  </sheetPr>
  <dimension ref="A1:AG82"/>
  <sheetViews>
    <sheetView zoomScaleNormal="100" workbookViewId="0">
      <selection activeCell="G13" sqref="G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N</v>
      </c>
      <c r="T6" s="3" t="s">
        <v>22</v>
      </c>
    </row>
    <row r="8" spans="1:27" x14ac:dyDescent="0.2">
      <c r="A8" s="94" t="s">
        <v>78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Z1OoFI93PtpO9XEksQgHkMXQ35OQ1mDUxVN+KYtvtxYLDZfTCWYUyWvZC2RMUeisT6wLNBbedK7bM3uMg5mjXw==" saltValue="l4gX4BLG9rdBgnk7Puv4+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 tint="0.39997558519241921"/>
    <pageSetUpPr fitToPage="1"/>
  </sheetPr>
  <dimension ref="A1:AG82"/>
  <sheetViews>
    <sheetView zoomScaleNormal="100" workbookViewId="0">
      <selection activeCell="B6" sqref="B6:C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O</v>
      </c>
      <c r="T6" s="3" t="s">
        <v>22</v>
      </c>
    </row>
    <row r="8" spans="1:27" x14ac:dyDescent="0.2">
      <c r="A8" s="94" t="s">
        <v>84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XFNUXINuwiD6Zwgyp/40B+rcOqs0kVSW1tbFm94YUGH+FIEQnTck19tOTX0x31ZM5zFN/6wPKjUHdPxOfGUMqA==" saltValue="X1whKLkk5lJovkXYjzk3s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E35" sqref="E35"/>
    </sheetView>
  </sheetViews>
  <sheetFormatPr baseColWidth="10" defaultRowHeight="12.75" x14ac:dyDescent="0.2"/>
  <cols>
    <col min="1" max="1" width="10.42578125" style="60" customWidth="1"/>
    <col min="2" max="2" width="13.7109375" style="60" customWidth="1"/>
    <col min="3" max="3" width="18.28515625" style="60" customWidth="1"/>
    <col min="4" max="4" width="6.7109375" style="60" customWidth="1"/>
    <col min="5" max="5" width="21.28515625" style="60" customWidth="1"/>
    <col min="6" max="6" width="13.42578125" style="60" bestFit="1" customWidth="1"/>
    <col min="7" max="7" width="18" style="60" customWidth="1"/>
    <col min="8" max="16384" width="11.42578125" style="60"/>
  </cols>
  <sheetData>
    <row r="1" spans="1:7" ht="15.75" x14ac:dyDescent="0.25">
      <c r="A1" s="96" t="s">
        <v>91</v>
      </c>
    </row>
    <row r="2" spans="1:7" x14ac:dyDescent="0.2">
      <c r="A2" s="3" t="s">
        <v>93</v>
      </c>
    </row>
    <row r="4" spans="1:7" x14ac:dyDescent="0.2">
      <c r="A4" s="56" t="s">
        <v>39</v>
      </c>
    </row>
    <row r="5" spans="1:7" x14ac:dyDescent="0.2">
      <c r="A5" s="56" t="s">
        <v>34</v>
      </c>
    </row>
    <row r="6" spans="1:7" x14ac:dyDescent="0.2">
      <c r="A6" s="56" t="s">
        <v>49</v>
      </c>
    </row>
    <row r="7" spans="1:7" x14ac:dyDescent="0.2">
      <c r="A7" s="78" t="s">
        <v>40</v>
      </c>
    </row>
    <row r="8" spans="1:7" x14ac:dyDescent="0.2">
      <c r="A8" s="10"/>
    </row>
    <row r="9" spans="1:7" x14ac:dyDescent="0.2">
      <c r="A9" s="3" t="s">
        <v>28</v>
      </c>
    </row>
    <row r="11" spans="1:7" x14ac:dyDescent="0.2">
      <c r="A11" s="12">
        <v>35600</v>
      </c>
      <c r="B11" s="29" t="s">
        <v>20</v>
      </c>
      <c r="C11" s="88">
        <v>1720</v>
      </c>
      <c r="D11" s="29"/>
      <c r="E11" s="29" t="s">
        <v>21</v>
      </c>
      <c r="F11" s="12">
        <v>20.7</v>
      </c>
      <c r="G11" s="29"/>
    </row>
    <row r="12" spans="1:7" x14ac:dyDescent="0.2">
      <c r="A12" s="56" t="s">
        <v>32</v>
      </c>
      <c r="C12" s="56" t="s">
        <v>50</v>
      </c>
      <c r="F12" s="56" t="s">
        <v>33</v>
      </c>
    </row>
    <row r="13" spans="1:7" x14ac:dyDescent="0.2">
      <c r="C13" s="10" t="s">
        <v>51</v>
      </c>
    </row>
    <row r="14" spans="1:7" x14ac:dyDescent="0.2">
      <c r="C14" s="10"/>
    </row>
    <row r="15" spans="1:7" x14ac:dyDescent="0.2">
      <c r="A15" s="56" t="s">
        <v>64</v>
      </c>
    </row>
    <row r="16" spans="1:7" x14ac:dyDescent="0.2">
      <c r="A16" s="60" t="s">
        <v>58</v>
      </c>
    </row>
    <row r="17" spans="1:14" x14ac:dyDescent="0.2">
      <c r="A17" s="60" t="s">
        <v>61</v>
      </c>
    </row>
    <row r="18" spans="1:14" ht="12" customHeight="1" x14ac:dyDescent="0.2">
      <c r="A18" s="30"/>
      <c r="B18" s="29"/>
      <c r="C18" s="29"/>
      <c r="D18" s="29"/>
      <c r="E18" s="29"/>
      <c r="F18" s="30"/>
      <c r="G18" s="29"/>
      <c r="H18" s="29"/>
      <c r="I18" s="29"/>
      <c r="J18" s="29"/>
      <c r="K18" s="29"/>
      <c r="L18" s="29"/>
      <c r="M18" s="29"/>
      <c r="N18" s="29"/>
    </row>
    <row r="19" spans="1:14" ht="18" customHeight="1" x14ac:dyDescent="0.2">
      <c r="A19" s="56" t="s">
        <v>59</v>
      </c>
      <c r="C19" s="69"/>
      <c r="D19" s="69"/>
      <c r="E19" s="69"/>
    </row>
    <row r="20" spans="1:14" x14ac:dyDescent="0.2">
      <c r="A20" s="18" t="s">
        <v>60</v>
      </c>
    </row>
    <row r="21" spans="1:14" x14ac:dyDescent="0.2">
      <c r="A21" s="56" t="s">
        <v>56</v>
      </c>
    </row>
    <row r="22" spans="1:14" ht="13.15" customHeight="1" x14ac:dyDescent="0.2">
      <c r="A22" s="56" t="s">
        <v>63</v>
      </c>
    </row>
    <row r="24" spans="1:14" x14ac:dyDescent="0.2">
      <c r="A24" s="56" t="s">
        <v>52</v>
      </c>
    </row>
    <row r="25" spans="1:14" x14ac:dyDescent="0.2">
      <c r="A25" s="56" t="s">
        <v>92</v>
      </c>
    </row>
    <row r="26" spans="1:14" x14ac:dyDescent="0.2">
      <c r="A26" s="57"/>
      <c r="B26" s="9"/>
      <c r="C26" s="9"/>
      <c r="D26" s="9"/>
      <c r="E26" s="111"/>
      <c r="F26" s="111"/>
    </row>
    <row r="27" spans="1:14" x14ac:dyDescent="0.2">
      <c r="A27" s="56" t="s">
        <v>116</v>
      </c>
      <c r="B27" s="9"/>
      <c r="C27" s="9"/>
      <c r="D27" s="9"/>
      <c r="E27" s="9"/>
      <c r="F27" s="9"/>
    </row>
    <row r="28" spans="1:14" x14ac:dyDescent="0.2">
      <c r="A28" s="9"/>
      <c r="B28" s="14"/>
      <c r="C28" s="9"/>
      <c r="D28" s="9"/>
      <c r="E28" s="9"/>
      <c r="F28" s="14"/>
    </row>
    <row r="31" spans="1:14" x14ac:dyDescent="0.2">
      <c r="A31" s="57"/>
      <c r="B31" s="9"/>
      <c r="C31" s="9"/>
      <c r="D31" s="9"/>
      <c r="E31" s="9"/>
      <c r="F31" s="15"/>
      <c r="G31" s="9"/>
    </row>
    <row r="32" spans="1:14" x14ac:dyDescent="0.2">
      <c r="A32" s="9"/>
      <c r="B32" s="9"/>
      <c r="C32" s="9"/>
      <c r="D32" s="9"/>
      <c r="E32" s="9"/>
      <c r="F32" s="9"/>
      <c r="G32" s="9"/>
    </row>
    <row r="33" spans="1:7" x14ac:dyDescent="0.2">
      <c r="A33" s="9"/>
      <c r="B33" s="14"/>
      <c r="C33" s="9"/>
      <c r="D33" s="9"/>
      <c r="E33" s="9"/>
      <c r="F33" s="14"/>
      <c r="G33" s="9"/>
    </row>
    <row r="34" spans="1:7" x14ac:dyDescent="0.2">
      <c r="A34" s="9"/>
      <c r="B34" s="101" t="s">
        <v>99</v>
      </c>
      <c r="C34" s="16"/>
      <c r="D34" s="9"/>
      <c r="E34" s="9"/>
      <c r="F34" s="15"/>
      <c r="G34" s="16"/>
    </row>
    <row r="35" spans="1:7" x14ac:dyDescent="0.2">
      <c r="A35" s="9"/>
      <c r="B35" s="15"/>
      <c r="C35" s="17"/>
      <c r="D35" s="9"/>
      <c r="E35" s="9"/>
      <c r="F35" s="15"/>
      <c r="G35" s="17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15"/>
      <c r="C37" s="17"/>
      <c r="D37" s="9"/>
      <c r="E37" s="9"/>
      <c r="F37" s="15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14"/>
      <c r="C39" s="9"/>
      <c r="D39" s="9"/>
      <c r="E39" s="9"/>
      <c r="F39" s="14"/>
      <c r="G39" s="9"/>
    </row>
    <row r="40" spans="1:7" x14ac:dyDescent="0.2">
      <c r="A40" s="9"/>
      <c r="B40" s="15"/>
      <c r="C40" s="16"/>
      <c r="D40" s="9"/>
      <c r="E40" s="9"/>
      <c r="F40" s="15"/>
      <c r="G40" s="16"/>
    </row>
    <row r="41" spans="1:7" x14ac:dyDescent="0.2">
      <c r="A41" s="9"/>
      <c r="B41" s="15"/>
      <c r="C41" s="17"/>
      <c r="D41" s="9"/>
      <c r="E41" s="9"/>
      <c r="F41" s="15"/>
      <c r="G41" s="17"/>
    </row>
    <row r="42" spans="1:7" x14ac:dyDescent="0.2">
      <c r="A42" s="9"/>
      <c r="B42" s="9"/>
      <c r="C42" s="9"/>
      <c r="D42" s="9"/>
      <c r="E42" s="9"/>
      <c r="F42" s="9"/>
      <c r="G42" s="9"/>
    </row>
  </sheetData>
  <mergeCells count="1">
    <mergeCell ref="E26:F26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72"/>
    </row>
    <row r="6" spans="1:27" x14ac:dyDescent="0.2">
      <c r="A6" s="61" t="s">
        <v>14</v>
      </c>
      <c r="B6" s="171" t="str">
        <f>IF('Mitarbeiter;in A'!B6="","",'Mitarbeiter;in A'!B6)</f>
        <v/>
      </c>
      <c r="C6" s="171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P</v>
      </c>
      <c r="T6" s="3" t="s">
        <v>22</v>
      </c>
    </row>
    <row r="8" spans="1:27" x14ac:dyDescent="0.2">
      <c r="A8" s="94" t="s">
        <v>79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wnSuWK8XXPQ2PZsyiuodn4rOQEhUbjGiHuJyep7vjCVKYlvzhtSPytQlBQaPqHVTQHO1n1m0FVntKc+fia4Z8w==" saltValue="/XaGCX3iK0QglOadZHBu7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Q</v>
      </c>
      <c r="T6" s="3" t="s">
        <v>22</v>
      </c>
    </row>
    <row r="8" spans="1:27" x14ac:dyDescent="0.2">
      <c r="A8" s="94" t="s">
        <v>80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uL/surc197JI6aKsk926IzJ0gmD3quVpx6VEXIXeQRQTRyJ/F7jtLDf8XANxonky10rpt8VGTFXM5uCvL3V8tw==" saltValue="1JFLKlDaMcFStumZ/GZiZ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R</v>
      </c>
      <c r="T6" s="3" t="s">
        <v>22</v>
      </c>
    </row>
    <row r="8" spans="1:27" x14ac:dyDescent="0.2">
      <c r="A8" s="94" t="s">
        <v>81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9dErh41jMpTcolFchCPtNEjTXkOL8RrmwiDhE6v6JfExWBccOIfIvWe1m4B0pE2wYevdXjmQJYVOTA4wLxjiuw==" saltValue="ZCBeChaR0T1f0xMyZkURMQ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 tint="0.39997558519241921"/>
    <pageSetUpPr fitToPage="1"/>
  </sheetPr>
  <dimension ref="A1:AG82"/>
  <sheetViews>
    <sheetView zoomScaleNormal="100" workbookViewId="0">
      <selection activeCell="E12" sqref="E12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S</v>
      </c>
      <c r="T6" s="3" t="s">
        <v>22</v>
      </c>
    </row>
    <row r="8" spans="1:27" x14ac:dyDescent="0.2">
      <c r="A8" s="94" t="s">
        <v>82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bk2tNrRhhN/P8zXq8JpvziV0FwtzuyaG8Sf5KlvLN8NhjPrqWhTw1OVPbDLTm9PEeZrHwBubXyXirlshqUGA8g==" saltValue="cIKX84rpOuD/3fL13CCSk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4" tint="0.39997558519241921"/>
    <pageSetUpPr fitToPage="1"/>
  </sheetPr>
  <dimension ref="A1:AG82"/>
  <sheetViews>
    <sheetView zoomScaleNormal="100" workbookViewId="0">
      <selection activeCell="W22" sqref="W22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T</v>
      </c>
      <c r="T6" s="3" t="s">
        <v>22</v>
      </c>
    </row>
    <row r="8" spans="1:27" x14ac:dyDescent="0.2">
      <c r="A8" s="94" t="s">
        <v>83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6pZV2UOe+4bTmokXQPcEj+q6ttx3PFxBfirWjyC46yW0z3GQXbQZtbJrz8jdwbZkzsI2yx/oLy49+kGFQ6f7mQ==" saltValue="9tETMNJ6Nspn4IajcK6D3Q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26" sqref="K26"/>
    </sheetView>
  </sheetViews>
  <sheetFormatPr baseColWidth="10" defaultColWidth="11.5703125" defaultRowHeight="12.75" x14ac:dyDescent="0.2"/>
  <cols>
    <col min="1" max="1" width="11.5703125" style="60"/>
    <col min="2" max="2" width="13.7109375" style="60" customWidth="1"/>
    <col min="3" max="3" width="10.28515625" style="60" customWidth="1"/>
    <col min="4" max="4" width="6.7109375" style="60" customWidth="1"/>
    <col min="5" max="5" width="11.5703125" style="60"/>
    <col min="6" max="6" width="14.7109375" style="60" customWidth="1"/>
    <col min="7" max="9" width="11.5703125" style="60"/>
    <col min="10" max="10" width="8.7109375" style="60" customWidth="1"/>
    <col min="11" max="11" width="11.7109375" style="60" customWidth="1"/>
    <col min="12" max="12" width="11.5703125" style="60"/>
    <col min="13" max="13" width="14.140625" style="60" customWidth="1"/>
    <col min="14" max="16384" width="11.5703125" style="60"/>
  </cols>
  <sheetData>
    <row r="1" spans="1:11" ht="15.75" x14ac:dyDescent="0.25">
      <c r="A1" s="102" t="s">
        <v>114</v>
      </c>
      <c r="B1" s="102"/>
      <c r="C1" s="102"/>
      <c r="D1" s="102"/>
      <c r="E1" s="102"/>
      <c r="F1" s="102"/>
      <c r="G1" s="102"/>
      <c r="H1" s="102"/>
      <c r="I1" s="102"/>
    </row>
    <row r="2" spans="1:11" ht="15" customHeight="1" x14ac:dyDescent="0.2">
      <c r="A2" s="103" t="s">
        <v>100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t="1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1" x14ac:dyDescent="0.2">
      <c r="A4" s="112" t="s">
        <v>101</v>
      </c>
      <c r="B4" s="113"/>
      <c r="C4" s="113"/>
      <c r="D4" s="114"/>
    </row>
    <row r="5" spans="1:11" x14ac:dyDescent="0.2">
      <c r="A5" s="104" t="s">
        <v>102</v>
      </c>
      <c r="B5" s="104"/>
      <c r="C5" s="104"/>
      <c r="D5" s="105">
        <v>40</v>
      </c>
      <c r="E5" s="103" t="s">
        <v>103</v>
      </c>
      <c r="H5" s="60" t="s">
        <v>104</v>
      </c>
      <c r="K5" s="106">
        <f>D5*52</f>
        <v>2080</v>
      </c>
    </row>
    <row r="6" spans="1:11" x14ac:dyDescent="0.2">
      <c r="A6" s="104" t="s">
        <v>105</v>
      </c>
      <c r="B6" s="104"/>
      <c r="C6" s="104"/>
      <c r="D6" s="105">
        <v>24</v>
      </c>
      <c r="E6" s="103" t="s">
        <v>106</v>
      </c>
      <c r="H6" s="60" t="s">
        <v>107</v>
      </c>
      <c r="K6" s="106">
        <f>(D5/5)*D6</f>
        <v>192</v>
      </c>
    </row>
    <row r="7" spans="1:11" x14ac:dyDescent="0.2">
      <c r="A7" s="104" t="s">
        <v>108</v>
      </c>
      <c r="B7" s="104"/>
      <c r="C7" s="104"/>
      <c r="D7" s="105">
        <v>10</v>
      </c>
      <c r="E7" s="103" t="s">
        <v>109</v>
      </c>
      <c r="F7" s="103"/>
      <c r="H7" s="60" t="s">
        <v>110</v>
      </c>
      <c r="K7" s="107">
        <f>(D5/5)*D7</f>
        <v>80</v>
      </c>
    </row>
    <row r="8" spans="1:11" x14ac:dyDescent="0.2">
      <c r="A8" s="104" t="s">
        <v>111</v>
      </c>
      <c r="B8" s="104"/>
      <c r="C8" s="104"/>
      <c r="D8" s="105">
        <v>10</v>
      </c>
      <c r="E8" s="103" t="s">
        <v>109</v>
      </c>
      <c r="F8" s="103"/>
      <c r="H8" s="60" t="s">
        <v>112</v>
      </c>
      <c r="K8" s="107">
        <f>(D5/5)*D8</f>
        <v>80</v>
      </c>
    </row>
    <row r="9" spans="1:11" ht="13.5" thickBot="1" x14ac:dyDescent="0.25">
      <c r="K9" s="32"/>
    </row>
    <row r="10" spans="1:11" ht="16.5" thickBot="1" x14ac:dyDescent="0.3">
      <c r="G10" s="102" t="s">
        <v>113</v>
      </c>
      <c r="K10" s="108">
        <f>K5-K6-K7-K8</f>
        <v>1728</v>
      </c>
    </row>
    <row r="21" spans="1:8" ht="14.25" x14ac:dyDescent="0.2">
      <c r="A21" s="109"/>
      <c r="B21" s="109"/>
      <c r="C21" s="109"/>
      <c r="D21" s="109"/>
      <c r="E21" s="109"/>
      <c r="F21" s="109"/>
      <c r="G21" s="109"/>
      <c r="H21" s="109"/>
    </row>
    <row r="22" spans="1:8" ht="14.25" x14ac:dyDescent="0.2">
      <c r="A22" s="109"/>
      <c r="B22" s="109"/>
      <c r="C22" s="109"/>
      <c r="D22" s="109"/>
      <c r="E22" s="109"/>
      <c r="F22" s="109"/>
      <c r="G22" s="109"/>
      <c r="H22" s="109"/>
    </row>
    <row r="23" spans="1:8" ht="14.25" x14ac:dyDescent="0.2">
      <c r="A23" s="109"/>
      <c r="B23" s="109"/>
      <c r="C23" s="109"/>
      <c r="D23" s="109"/>
      <c r="E23" s="109"/>
      <c r="F23" s="109"/>
      <c r="G23" s="109"/>
      <c r="H23" s="109"/>
    </row>
    <row r="24" spans="1:8" ht="14.25" x14ac:dyDescent="0.2">
      <c r="A24" s="110"/>
      <c r="B24" s="109"/>
      <c r="C24" s="109"/>
      <c r="D24" s="109"/>
      <c r="E24" s="109"/>
      <c r="F24" s="110"/>
      <c r="G24" s="109"/>
      <c r="H24" s="109"/>
    </row>
    <row r="25" spans="1:8" ht="14.25" x14ac:dyDescent="0.2">
      <c r="A25" s="109"/>
      <c r="B25" s="109"/>
      <c r="C25" s="109"/>
      <c r="D25" s="109"/>
      <c r="E25" s="109"/>
      <c r="F25" s="109"/>
      <c r="G25" s="109"/>
      <c r="H25" s="109"/>
    </row>
    <row r="26" spans="1:8" ht="14.25" x14ac:dyDescent="0.2">
      <c r="A26" s="109"/>
      <c r="B26" s="109"/>
      <c r="C26" s="109"/>
      <c r="D26" s="109"/>
      <c r="E26" s="109"/>
      <c r="F26" s="109"/>
      <c r="G26" s="109"/>
      <c r="H26" s="109"/>
    </row>
  </sheetData>
  <mergeCells count="1">
    <mergeCell ref="A4:D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9"/>
  <sheetViews>
    <sheetView tabSelected="1" workbookViewId="0">
      <selection activeCell="I29" sqref="I29"/>
    </sheetView>
  </sheetViews>
  <sheetFormatPr baseColWidth="10" defaultRowHeight="12.75" x14ac:dyDescent="0.2"/>
  <cols>
    <col min="1" max="1" width="2.28515625" customWidth="1"/>
    <col min="2" max="2" width="23.5703125" customWidth="1"/>
    <col min="3" max="3" width="20.140625" bestFit="1" customWidth="1"/>
    <col min="4" max="4" width="24.5703125" bestFit="1" customWidth="1"/>
    <col min="5" max="5" width="19.140625" customWidth="1"/>
  </cols>
  <sheetData>
    <row r="1" spans="2:5" x14ac:dyDescent="0.2">
      <c r="B1" s="4" t="s">
        <v>55</v>
      </c>
      <c r="C1" s="3"/>
      <c r="D1" s="3"/>
    </row>
    <row r="2" spans="2:5" x14ac:dyDescent="0.2">
      <c r="B2" s="31" t="s">
        <v>57</v>
      </c>
      <c r="C2" s="31"/>
      <c r="D2" s="31"/>
      <c r="E2" s="32"/>
    </row>
    <row r="3" spans="2:5" x14ac:dyDescent="0.2">
      <c r="B3" s="32"/>
      <c r="C3" s="32"/>
      <c r="D3" s="32"/>
      <c r="E3" s="32"/>
    </row>
    <row r="4" spans="2:5" ht="51.6" customHeight="1" x14ac:dyDescent="0.2">
      <c r="B4" s="33" t="s">
        <v>13</v>
      </c>
      <c r="C4" s="34" t="s">
        <v>53</v>
      </c>
      <c r="D4" s="34" t="s">
        <v>42</v>
      </c>
      <c r="E4" s="35" t="s">
        <v>62</v>
      </c>
    </row>
    <row r="5" spans="2:5" ht="15" customHeight="1" x14ac:dyDescent="0.2">
      <c r="B5" s="36" t="str">
        <f>'Mitarbeiter;in A'!A8</f>
        <v>Mitarbeiter:in A</v>
      </c>
      <c r="C5" s="37">
        <f>IFERROR('Mitarbeiter;in A'!B$13,"0,00")</f>
        <v>0</v>
      </c>
      <c r="D5" s="68">
        <f>IF('Mitarbeiter;in A'!$Z$9&gt;'Mitarbeiter;in A'!$R$11,'Mitarbeiter;in A'!$R$11,'Mitarbeiter;in A'!$Z$9)</f>
        <v>0</v>
      </c>
      <c r="E5" s="38">
        <f>IFERROR('Mitarbeiter;in A'!B$14,"0,00")</f>
        <v>0</v>
      </c>
    </row>
    <row r="6" spans="2:5" ht="15" customHeight="1" x14ac:dyDescent="0.2">
      <c r="B6" s="36" t="str">
        <f>'Mitarbeiter;in B'!A8</f>
        <v>Mitarbeiter:in B</v>
      </c>
      <c r="C6" s="37">
        <f>IFERROR('Mitarbeiter;in B'!B$13,"0,00")</f>
        <v>0</v>
      </c>
      <c r="D6" s="68">
        <f>IF('Mitarbeiter;in B'!$Z$9&gt;'Mitarbeiter;in B'!$R$11,'Mitarbeiter;in B'!$R$11,'Mitarbeiter;in B'!$Z$9)</f>
        <v>0</v>
      </c>
      <c r="E6" s="38">
        <f>IFERROR('Mitarbeiter;in B'!B$14,"0,00")</f>
        <v>0</v>
      </c>
    </row>
    <row r="7" spans="2:5" ht="15" customHeight="1" x14ac:dyDescent="0.2">
      <c r="B7" s="36" t="str">
        <f>'Mitarbeiter;in C'!A8</f>
        <v>Mitarbeiter:in C</v>
      </c>
      <c r="C7" s="37">
        <f>IFERROR('Mitarbeiter;in C'!B$13,"0,00")</f>
        <v>0</v>
      </c>
      <c r="D7" s="68">
        <f>IF('Mitarbeiter;in C'!$Z$9&gt;'Mitarbeiter;in C'!$R$11,'Mitarbeiter;in C'!$R$11,'Mitarbeiter;in C'!$Z$9)</f>
        <v>0</v>
      </c>
      <c r="E7" s="38">
        <f>IFERROR('Mitarbeiter;in C'!B$14,"0,00")</f>
        <v>0</v>
      </c>
    </row>
    <row r="8" spans="2:5" ht="15" customHeight="1" x14ac:dyDescent="0.2">
      <c r="B8" s="36" t="str">
        <f>'Mitarbeiter;in D'!A8</f>
        <v>Mitarbeiter:in D</v>
      </c>
      <c r="C8" s="37">
        <f>IFERROR('Mitarbeiter;in D'!B$13,"0,00")</f>
        <v>0</v>
      </c>
      <c r="D8" s="68">
        <f>IF('Mitarbeiter;in D'!$Z$9&gt;'Mitarbeiter;in D'!$R$11,'Mitarbeiter;in D'!$R$11,'Mitarbeiter;in D'!$Z$9)</f>
        <v>0</v>
      </c>
      <c r="E8" s="38">
        <f>IFERROR('Mitarbeiter;in D'!B$14,"0,00")</f>
        <v>0</v>
      </c>
    </row>
    <row r="9" spans="2:5" ht="15" customHeight="1" x14ac:dyDescent="0.2">
      <c r="B9" s="36" t="str">
        <f>'Mitarbeiter;in E'!A8</f>
        <v>Mitarbeiter:in E</v>
      </c>
      <c r="C9" s="37">
        <f>IFERROR('Mitarbeiter;in E'!B$13,"0,00")</f>
        <v>0</v>
      </c>
      <c r="D9" s="68">
        <f>IF('Mitarbeiter;in E'!$Z$9&gt;'Mitarbeiter;in E'!$R$11,'Mitarbeiter;in E'!$R$11,'Mitarbeiter;in E'!$Z$9)</f>
        <v>0</v>
      </c>
      <c r="E9" s="38">
        <f>IFERROR('Mitarbeiter;in E'!B$14,"0,00")</f>
        <v>0</v>
      </c>
    </row>
    <row r="10" spans="2:5" ht="15" customHeight="1" x14ac:dyDescent="0.2">
      <c r="B10" s="36" t="str">
        <f>'Mitarbeiter;in F'!A8</f>
        <v>Mitarbeiter:in F</v>
      </c>
      <c r="C10" s="37">
        <f>IFERROR('Mitarbeiter;in F'!B$13,"0,00")</f>
        <v>0</v>
      </c>
      <c r="D10" s="68">
        <f>IF('Mitarbeiter;in F'!$Z$9&gt;'Mitarbeiter;in F'!$R$11,'Mitarbeiter;in F'!$R$11,'Mitarbeiter;in F'!$Z$9)</f>
        <v>0</v>
      </c>
      <c r="E10" s="38">
        <f>IFERROR('Mitarbeiter;in F'!B$14,"0,00")</f>
        <v>0</v>
      </c>
    </row>
    <row r="11" spans="2:5" ht="15" customHeight="1" x14ac:dyDescent="0.2">
      <c r="B11" s="36" t="str">
        <f>'Mitarbeiter;in G'!A8</f>
        <v>Mitarbeiter:in G</v>
      </c>
      <c r="C11" s="37">
        <f>IFERROR('Mitarbeiter;in G'!B$13,"0,00")</f>
        <v>0</v>
      </c>
      <c r="D11" s="68">
        <f>IF('Mitarbeiter;in G'!$Z$9&gt;'Mitarbeiter;in G'!$R$11,'Mitarbeiter;in G'!$R$11,'Mitarbeiter;in G'!$Z$9)</f>
        <v>0</v>
      </c>
      <c r="E11" s="38">
        <f>IFERROR('Mitarbeiter;in G'!B$14,"0,00")</f>
        <v>0</v>
      </c>
    </row>
    <row r="12" spans="2:5" ht="15" customHeight="1" x14ac:dyDescent="0.2">
      <c r="B12" s="36" t="str">
        <f>'Mitarbeiter;in H'!A8</f>
        <v>Mitarbeiter:in H</v>
      </c>
      <c r="C12" s="37">
        <f>IFERROR('Mitarbeiter;in H'!B$13,"0,00")</f>
        <v>0</v>
      </c>
      <c r="D12" s="68">
        <f>IF('Mitarbeiter;in H'!$Z$9&gt;'Mitarbeiter;in H'!$R$11,'Mitarbeiter;in H'!$R$11,'Mitarbeiter;in H'!$Z$9)</f>
        <v>0</v>
      </c>
      <c r="E12" s="38">
        <f>IFERROR('Mitarbeiter;in H'!B$14,"0,00")</f>
        <v>0</v>
      </c>
    </row>
    <row r="13" spans="2:5" ht="15" customHeight="1" x14ac:dyDescent="0.2">
      <c r="B13" s="36" t="str">
        <f>'Mitarbeiter;in I'!A8</f>
        <v>Mitarbeiter:in I</v>
      </c>
      <c r="C13" s="37">
        <f>IFERROR('Mitarbeiter;in I'!B$13,"0,00")</f>
        <v>0</v>
      </c>
      <c r="D13" s="68">
        <f>IF('Mitarbeiter;in I'!$Z$9&gt;'Mitarbeiter;in I'!$R$11,'Mitarbeiter;in I'!$R$11,'Mitarbeiter;in I'!$Z$9)</f>
        <v>0</v>
      </c>
      <c r="E13" s="38">
        <f>IFERROR('Mitarbeiter;in I'!B$14,"0,00")</f>
        <v>0</v>
      </c>
    </row>
    <row r="14" spans="2:5" ht="15" customHeight="1" x14ac:dyDescent="0.2">
      <c r="B14" s="36" t="str">
        <f>'Mitarbeiter;in J'!A8</f>
        <v>Mitarbeiter:in J</v>
      </c>
      <c r="C14" s="37">
        <f>IFERROR('Mitarbeiter;in J'!B$13,"0,00")</f>
        <v>0</v>
      </c>
      <c r="D14" s="68">
        <f>IF('Mitarbeiter;in J'!$Z$9&gt;'Mitarbeiter;in J'!$R$11,'Mitarbeiter;in J'!$R$11,'Mitarbeiter;in J'!$Z$9)</f>
        <v>0</v>
      </c>
      <c r="E14" s="38">
        <f>IFERROR('Mitarbeiter;in J'!B$14,"0,00")</f>
        <v>0</v>
      </c>
    </row>
    <row r="15" spans="2:5" ht="15" customHeight="1" x14ac:dyDescent="0.2">
      <c r="B15" s="36" t="str">
        <f>'Mitarbeiter;in K'!A8</f>
        <v>Mitarbeiter:in K</v>
      </c>
      <c r="C15" s="37">
        <f>IFERROR('Mitarbeiter;in K'!B$13,"0,00")</f>
        <v>0</v>
      </c>
      <c r="D15" s="68">
        <f>IF('Mitarbeiter;in K'!$Z$9&gt;'Mitarbeiter;in K'!$R$11,'Mitarbeiter;in K'!$R$11,'Mitarbeiter;in K'!$Z$9)</f>
        <v>0</v>
      </c>
      <c r="E15" s="38">
        <f>IFERROR('Mitarbeiter;in K'!B$14,"0,00")</f>
        <v>0</v>
      </c>
    </row>
    <row r="16" spans="2:5" ht="15" customHeight="1" x14ac:dyDescent="0.2">
      <c r="B16" s="36" t="str">
        <f>'Mitarbeiter;in L'!A8</f>
        <v>Mitarbeiter:in L</v>
      </c>
      <c r="C16" s="37">
        <f>IFERROR('Mitarbeiter;in L'!B$13,"0,00")</f>
        <v>0</v>
      </c>
      <c r="D16" s="68">
        <f>IF('Mitarbeiter;in L'!$Z$9&gt;'Mitarbeiter;in L'!$R$11,'Mitarbeiter;in L'!$R$11,'Mitarbeiter;in L'!$Z$9)</f>
        <v>0</v>
      </c>
      <c r="E16" s="38">
        <f>IFERROR('Mitarbeiter;in L'!B$14,"0,00")</f>
        <v>0</v>
      </c>
    </row>
    <row r="17" spans="1:11" ht="15" customHeight="1" x14ac:dyDescent="0.2">
      <c r="B17" s="36" t="str">
        <f>'Mitarbeiter;in M'!A8</f>
        <v>Mitarbeiter:in M</v>
      </c>
      <c r="C17" s="37">
        <f>IFERROR('Mitarbeiter;in M'!B$13,"0,00")</f>
        <v>0</v>
      </c>
      <c r="D17" s="68">
        <f>IF('Mitarbeiter;in M'!$Z$9&gt;'Mitarbeiter;in M'!$R$11,'Mitarbeiter;in M'!$R$11,'Mitarbeiter;in M'!$Z$9)</f>
        <v>0</v>
      </c>
      <c r="E17" s="38">
        <f>IFERROR('Mitarbeiter;in M'!B$14,"0,00")</f>
        <v>0</v>
      </c>
    </row>
    <row r="18" spans="1:11" ht="15" customHeight="1" x14ac:dyDescent="0.2">
      <c r="B18" s="36" t="str">
        <f>'Mitarbeiter;in N'!A8</f>
        <v>Mitarbeiter:in N</v>
      </c>
      <c r="C18" s="37">
        <f>IFERROR('Mitarbeiter;in N'!B$13,"0,00")</f>
        <v>0</v>
      </c>
      <c r="D18" s="68">
        <f>IF('Mitarbeiter;in N'!$Z$9&gt;'Mitarbeiter;in N'!$R$11,'Mitarbeiter;in N'!$R$11,'Mitarbeiter;in N'!$Z$9)</f>
        <v>0</v>
      </c>
      <c r="E18" s="38">
        <f>IFERROR('Mitarbeiter;in N'!B$14,"0,00")</f>
        <v>0</v>
      </c>
    </row>
    <row r="19" spans="1:11" ht="15" customHeight="1" x14ac:dyDescent="0.2">
      <c r="B19" s="36" t="str">
        <f>'Mitarbeiter;in O'!A8</f>
        <v>Mitarbeiter:in O</v>
      </c>
      <c r="C19" s="37">
        <f>IFERROR('Mitarbeiter;in O'!B$13,"0,00")</f>
        <v>0</v>
      </c>
      <c r="D19" s="68">
        <f>IF('Mitarbeiter;in O'!$Z$9&gt;'Mitarbeiter;in O'!$R$11,'Mitarbeiter;in O'!$R$11,'Mitarbeiter;in O'!$Z$9)</f>
        <v>0</v>
      </c>
      <c r="E19" s="38">
        <f>IFERROR('Mitarbeiter;in O'!B$14,"0,00")</f>
        <v>0</v>
      </c>
    </row>
    <row r="20" spans="1:11" ht="15" customHeight="1" x14ac:dyDescent="0.2">
      <c r="B20" s="36" t="str">
        <f>'Mitarbeiter;in P'!A8</f>
        <v>Mitarbeiter:in P</v>
      </c>
      <c r="C20" s="37">
        <f>IFERROR('Mitarbeiter;in P'!B$13,"0,00")</f>
        <v>0</v>
      </c>
      <c r="D20" s="68">
        <f>IF('Mitarbeiter;in P'!$Z$9&gt;'Mitarbeiter;in P'!$R$11,'Mitarbeiter;in P'!$R$11,'Mitarbeiter;in P'!$Z$9)</f>
        <v>0</v>
      </c>
      <c r="E20" s="38">
        <f>IFERROR('Mitarbeiter;in P'!B$14,"0,00")</f>
        <v>0</v>
      </c>
    </row>
    <row r="21" spans="1:11" ht="15" customHeight="1" x14ac:dyDescent="0.2">
      <c r="B21" s="36" t="str">
        <f>'Mitarbeiter;in Q'!A8</f>
        <v>Mitarbeiter:in Q</v>
      </c>
      <c r="C21" s="37">
        <f>IFERROR('Mitarbeiter;in Q'!B$13,"0,00")</f>
        <v>0</v>
      </c>
      <c r="D21" s="68">
        <f>IF('Mitarbeiter;in Q'!$Z$9&gt;'Mitarbeiter;in Q'!$R$11,'Mitarbeiter;in Q'!$R$11,'Mitarbeiter;in Q'!$Z$9)</f>
        <v>0</v>
      </c>
      <c r="E21" s="38">
        <f>IFERROR('Mitarbeiter;in Q'!B$14,"0,00")</f>
        <v>0</v>
      </c>
    </row>
    <row r="22" spans="1:11" ht="15" customHeight="1" x14ac:dyDescent="0.2">
      <c r="B22" s="36" t="str">
        <f>'Mitarbeiter;in R'!A8</f>
        <v>Mitarbeiter:in R</v>
      </c>
      <c r="C22" s="37">
        <f>IFERROR('Mitarbeiter;in R'!B$13,"0,00")</f>
        <v>0</v>
      </c>
      <c r="D22" s="68">
        <f>IF('Mitarbeiter;in R'!$Z$9&gt;'Mitarbeiter;in R'!$R$11,'Mitarbeiter;in R'!$R$11,'Mitarbeiter;in R'!$Z$9)</f>
        <v>0</v>
      </c>
      <c r="E22" s="38">
        <f>IFERROR('Mitarbeiter;in R'!B$14,"0,00")</f>
        <v>0</v>
      </c>
    </row>
    <row r="23" spans="1:11" ht="15" customHeight="1" x14ac:dyDescent="0.2">
      <c r="B23" s="36" t="str">
        <f>'Mitarbeiter;in S'!A8</f>
        <v>Mitarbeiter:in S</v>
      </c>
      <c r="C23" s="37">
        <f>IFERROR('Mitarbeiter;in S'!B$13,"0,00")</f>
        <v>0</v>
      </c>
      <c r="D23" s="68">
        <f>IF('Mitarbeiter;in S'!$Z$9&gt;'Mitarbeiter;in S'!$R$11,'Mitarbeiter;in S'!$R$11,'Mitarbeiter;in S'!$Z$9)</f>
        <v>0</v>
      </c>
      <c r="E23" s="38">
        <f>IFERROR('Mitarbeiter;in S'!B$14,"0,00")</f>
        <v>0</v>
      </c>
    </row>
    <row r="24" spans="1:11" ht="15" customHeight="1" x14ac:dyDescent="0.2">
      <c r="B24" s="75" t="str">
        <f>'Mitarbeiter;in T'!A8</f>
        <v>Mitarbeiter:in T</v>
      </c>
      <c r="C24" s="76">
        <f>IFERROR('Mitarbeiter;in T'!B$13,"0,00")</f>
        <v>0</v>
      </c>
      <c r="D24" s="68">
        <f>IF('Mitarbeiter;in T'!$Z$9&gt;'Mitarbeiter;in T'!$R$11,'Mitarbeiter;in T'!$R$11,'Mitarbeiter;in T'!$Z$9)</f>
        <v>0</v>
      </c>
      <c r="E24" s="38">
        <f>IFERROR('Mitarbeiter;in T'!B$14,"0,00")</f>
        <v>0</v>
      </c>
    </row>
    <row r="25" spans="1:11" s="60" customFormat="1" ht="63.75" customHeight="1" thickBot="1" x14ac:dyDescent="0.25">
      <c r="A25" s="97"/>
      <c r="B25" s="125" t="s">
        <v>97</v>
      </c>
      <c r="C25" s="126"/>
      <c r="D25" s="127"/>
      <c r="E25" s="98">
        <f>SUM(E5:E24)</f>
        <v>0</v>
      </c>
      <c r="F25" s="121" t="s">
        <v>98</v>
      </c>
      <c r="G25" s="122"/>
      <c r="H25" s="122"/>
      <c r="I25" s="122"/>
      <c r="J25" s="123"/>
    </row>
    <row r="26" spans="1:11" s="60" customFormat="1" ht="30.6" customHeight="1" thickTop="1" x14ac:dyDescent="0.25">
      <c r="A26" s="5"/>
      <c r="B26" s="118" t="s">
        <v>119</v>
      </c>
      <c r="C26" s="119"/>
      <c r="D26" s="120"/>
      <c r="E26" s="99"/>
    </row>
    <row r="27" spans="1:11" ht="64.5" customHeight="1" x14ac:dyDescent="0.2">
      <c r="B27" s="128" t="s">
        <v>94</v>
      </c>
      <c r="C27" s="129"/>
      <c r="D27" s="130"/>
      <c r="E27" s="89"/>
      <c r="F27" s="121" t="s">
        <v>118</v>
      </c>
      <c r="G27" s="122"/>
      <c r="H27" s="122"/>
      <c r="I27" s="122"/>
      <c r="J27" s="124"/>
      <c r="K27" s="123"/>
    </row>
    <row r="28" spans="1:11" s="60" customFormat="1" ht="39" customHeight="1" x14ac:dyDescent="0.2">
      <c r="B28" s="128" t="s">
        <v>95</v>
      </c>
      <c r="C28" s="131"/>
      <c r="D28" s="132"/>
      <c r="E28" s="100">
        <f>E25*E27</f>
        <v>0</v>
      </c>
    </row>
    <row r="29" spans="1:11" ht="38.25" customHeight="1" x14ac:dyDescent="0.25">
      <c r="B29" s="115" t="s">
        <v>96</v>
      </c>
      <c r="C29" s="116"/>
      <c r="D29" s="117"/>
      <c r="E29" s="39">
        <f>E25+E28</f>
        <v>0</v>
      </c>
    </row>
    <row r="30" spans="1:11" s="60" customFormat="1" ht="8.25" customHeight="1" x14ac:dyDescent="0.2">
      <c r="B30" s="3"/>
    </row>
    <row r="31" spans="1:11" x14ac:dyDescent="0.2">
      <c r="B31" s="5"/>
      <c r="C31" s="5" t="s">
        <v>16</v>
      </c>
      <c r="D31" s="6"/>
      <c r="E31" s="6"/>
    </row>
    <row r="32" spans="1:11" x14ac:dyDescent="0.2">
      <c r="B32" s="5"/>
      <c r="C32" s="5" t="s">
        <v>17</v>
      </c>
      <c r="D32" s="5"/>
      <c r="E32" s="5"/>
    </row>
    <row r="33" spans="2:5" x14ac:dyDescent="0.2">
      <c r="B33" s="5"/>
      <c r="C33" s="5"/>
      <c r="D33" s="5"/>
      <c r="E33" s="5"/>
    </row>
    <row r="34" spans="2:5" x14ac:dyDescent="0.2">
      <c r="B34" s="5"/>
      <c r="C34" s="7"/>
      <c r="D34" s="7"/>
      <c r="E34" s="7"/>
    </row>
    <row r="35" spans="2:5" x14ac:dyDescent="0.2">
      <c r="B35" s="5"/>
      <c r="C35" s="5" t="s">
        <v>18</v>
      </c>
      <c r="D35" s="5"/>
      <c r="E35" s="5"/>
    </row>
    <row r="36" spans="2:5" x14ac:dyDescent="0.2">
      <c r="B36" s="5"/>
      <c r="C36" s="5"/>
      <c r="D36" s="5"/>
      <c r="E36" s="5"/>
    </row>
    <row r="38" spans="2:5" x14ac:dyDescent="0.2">
      <c r="C38" s="8"/>
      <c r="D38" s="8"/>
      <c r="E38" s="8"/>
    </row>
    <row r="39" spans="2:5" x14ac:dyDescent="0.2">
      <c r="C39" t="s">
        <v>19</v>
      </c>
    </row>
  </sheetData>
  <mergeCells count="7">
    <mergeCell ref="B29:D29"/>
    <mergeCell ref="B26:D26"/>
    <mergeCell ref="F25:J25"/>
    <mergeCell ref="F27:K27"/>
    <mergeCell ref="B25:D25"/>
    <mergeCell ref="B27:D27"/>
    <mergeCell ref="B28:D28"/>
  </mergeCells>
  <phoneticPr fontId="8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4" tint="0.39997558519241921"/>
    <pageSetUpPr fitToPage="1"/>
  </sheetPr>
  <dimension ref="A1:AG84"/>
  <sheetViews>
    <sheetView zoomScale="95" zoomScaleNormal="95" workbookViewId="0">
      <selection activeCell="R11" sqref="R11:S11"/>
    </sheetView>
  </sheetViews>
  <sheetFormatPr baseColWidth="10" defaultRowHeight="12.75" x14ac:dyDescent="0.2"/>
  <cols>
    <col min="1" max="1" width="28.7109375" customWidth="1"/>
    <col min="2" max="32" width="5.7109375" customWidth="1"/>
    <col min="33" max="33" width="10.28515625" customWidth="1"/>
  </cols>
  <sheetData>
    <row r="1" spans="1:27" x14ac:dyDescent="0.2">
      <c r="A1" s="152" t="s">
        <v>24</v>
      </c>
      <c r="B1" s="153"/>
      <c r="C1" s="153"/>
      <c r="D1" s="153"/>
      <c r="E1" s="154"/>
    </row>
    <row r="2" spans="1:27" ht="13.9" customHeight="1" x14ac:dyDescent="0.2">
      <c r="A2" s="56"/>
    </row>
    <row r="3" spans="1:27" x14ac:dyDescent="0.2">
      <c r="A3" s="83" t="s">
        <v>23</v>
      </c>
      <c r="B3" s="157"/>
      <c r="C3" s="158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</row>
    <row r="4" spans="1:27" x14ac:dyDescent="0.2">
      <c r="A4" s="83" t="s">
        <v>43</v>
      </c>
      <c r="B4" s="150" t="s">
        <v>44</v>
      </c>
      <c r="C4" s="151"/>
      <c r="D4" s="60"/>
      <c r="E4" s="60"/>
      <c r="F4" s="60"/>
      <c r="G4" s="60"/>
      <c r="H4" s="60"/>
      <c r="I4" s="60"/>
      <c r="J4" s="60"/>
      <c r="K4" s="60"/>
      <c r="L4" s="60"/>
    </row>
    <row r="5" spans="1:27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27" x14ac:dyDescent="0.2">
      <c r="A6" s="1" t="s">
        <v>14</v>
      </c>
      <c r="B6" s="155"/>
      <c r="C6" s="156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A</v>
      </c>
      <c r="U6" s="3" t="s">
        <v>22</v>
      </c>
    </row>
    <row r="8" spans="1:27" x14ac:dyDescent="0.2">
      <c r="A8" s="94" t="s">
        <v>54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s="43" customFormat="1" x14ac:dyDescent="0.2">
      <c r="B10" s="44"/>
      <c r="C10" s="4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90" t="s">
        <v>35</v>
      </c>
      <c r="J11" s="2"/>
      <c r="K11" s="2"/>
      <c r="L11" s="2"/>
      <c r="M11" s="2"/>
      <c r="N11" s="2"/>
      <c r="O11" s="2"/>
      <c r="P11" s="2"/>
      <c r="Q11" s="2"/>
      <c r="R11" s="141"/>
      <c r="S11" s="142"/>
      <c r="T11" s="91"/>
      <c r="U11" s="2"/>
      <c r="V11" s="2"/>
      <c r="W11" s="2"/>
      <c r="X11" s="2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93" t="s">
        <v>65</v>
      </c>
      <c r="B14" s="135">
        <f>IF(B13*Z9&gt;B12,B12,B13*Z9)</f>
        <v>0</v>
      </c>
      <c r="C14" s="136"/>
    </row>
    <row r="15" spans="1:27" x14ac:dyDescent="0.2">
      <c r="A15" s="20"/>
      <c r="B15" s="21"/>
      <c r="C15" s="21"/>
    </row>
    <row r="16" spans="1:27" ht="14.25" x14ac:dyDescent="0.2">
      <c r="A16" s="25" t="s">
        <v>87</v>
      </c>
    </row>
    <row r="17" spans="1:33" ht="14.25" x14ac:dyDescent="0.2">
      <c r="A17" s="92" t="s">
        <v>88</v>
      </c>
      <c r="C17" s="56"/>
    </row>
    <row r="18" spans="1:33" ht="14.25" x14ac:dyDescent="0.2">
      <c r="A18" s="26" t="s">
        <v>47</v>
      </c>
    </row>
    <row r="19" spans="1:33" s="60" customFormat="1" ht="24.6" customHeight="1" thickBot="1" x14ac:dyDescent="0.25">
      <c r="A19" s="26"/>
      <c r="O19" s="85"/>
    </row>
    <row r="20" spans="1:33" s="60" customFormat="1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s="60" customFormat="1" x14ac:dyDescent="0.2">
      <c r="A21" s="79"/>
    </row>
    <row r="22" spans="1:33" s="60" customFormat="1" ht="13.5" thickBot="1" x14ac:dyDescent="0.25">
      <c r="A22" s="70"/>
      <c r="B22" s="70"/>
      <c r="C22" s="70"/>
    </row>
    <row r="23" spans="1:33" s="60" customFormat="1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s="60" customFormat="1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1"/>
      <c r="M24" s="71"/>
      <c r="N24" s="72"/>
      <c r="O24" s="81"/>
      <c r="P24" s="82"/>
      <c r="Q24" s="82"/>
      <c r="R24" s="82"/>
      <c r="S24" s="82"/>
      <c r="T24" s="82"/>
    </row>
    <row r="25" spans="1:33" s="60" customFormat="1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9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s="49" customFormat="1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</row>
    <row r="40" spans="1:33" s="49" customFormat="1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</row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</row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A55" s="60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0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</row>
    <row r="64" spans="1:33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7" spans="1:33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</row>
    <row r="68" spans="1:33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</row>
    <row r="72" spans="1:33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5" spans="1:33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33" ht="13.5" thickBot="1" x14ac:dyDescent="0.25">
      <c r="A76" s="70"/>
      <c r="B76" s="70"/>
      <c r="C76" s="7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60"/>
    </row>
    <row r="83" spans="1: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</sheetData>
  <sheetProtection algorithmName="SHA-512" hashValue="+POUYeBOX5gVRXmuXIWP8ZUKjIeDzct1vBHBHc0cKL7iDHtDMBx8mKsag9HIizwezvJQcJVrt8wsRa4GB8L2qA==" saltValue="JqrP0gQ7jOSw4snCfNSjkw==" spinCount="100000" sheet="1" objects="1" scenarios="1"/>
  <mergeCells count="36">
    <mergeCell ref="B4:C4"/>
    <mergeCell ref="A1:E1"/>
    <mergeCell ref="F9:G9"/>
    <mergeCell ref="B6:C6"/>
    <mergeCell ref="B8:C8"/>
    <mergeCell ref="B9:C9"/>
    <mergeCell ref="D9:E9"/>
    <mergeCell ref="F8:G8"/>
    <mergeCell ref="D8:E8"/>
    <mergeCell ref="B3:V3"/>
    <mergeCell ref="P9:Q9"/>
    <mergeCell ref="H9:I9"/>
    <mergeCell ref="J9:K9"/>
    <mergeCell ref="L8:M8"/>
    <mergeCell ref="H8:I8"/>
    <mergeCell ref="J8:K8"/>
    <mergeCell ref="I6:O6"/>
    <mergeCell ref="N9:O9"/>
    <mergeCell ref="N8:O8"/>
    <mergeCell ref="L9:M9"/>
    <mergeCell ref="Z8:AA8"/>
    <mergeCell ref="Z9:AA9"/>
    <mergeCell ref="R9:S9"/>
    <mergeCell ref="V8:W8"/>
    <mergeCell ref="X8:Y8"/>
    <mergeCell ref="V9:W9"/>
    <mergeCell ref="X9:Y9"/>
    <mergeCell ref="T8:U8"/>
    <mergeCell ref="P8:Q8"/>
    <mergeCell ref="R8:S8"/>
    <mergeCell ref="T9:U9"/>
    <mergeCell ref="B13:C13"/>
    <mergeCell ref="B14:C14"/>
    <mergeCell ref="B12:C12"/>
    <mergeCell ref="B11:C11"/>
    <mergeCell ref="R11:S11"/>
  </mergeCells>
  <phoneticPr fontId="0" type="noConversion"/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4" tint="0.39997558519241921"/>
    <pageSetUpPr fitToPage="1"/>
  </sheetPr>
  <dimension ref="A1:AG82"/>
  <sheetViews>
    <sheetView zoomScaleNormal="100" zoomScaleSheetLayoutView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1" t="str">
        <f>IF('Mitarbeiter;in A'!B3:V3="","",'Mitarbeiter;in A'!B3:V3)</f>
        <v/>
      </c>
      <c r="C3" s="162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4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59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B</v>
      </c>
      <c r="T6" s="3" t="s">
        <v>22</v>
      </c>
    </row>
    <row r="8" spans="1:27" x14ac:dyDescent="0.2">
      <c r="A8" s="94" t="s">
        <v>66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1rcNk8ztt6yQFlusZKgtlTn/heEB/E+m1KMEaesNV/56g7hN1/YNIUkvDG8iGIBd9sfleJBc8Wnt24nCkKbQ9g==" saltValue="juxhECWG4WN3RJ/GpsYmRg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1" max="32" man="1"/>
    <brk id="82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4" tint="0.39997558519241921"/>
    <pageSetUpPr fitToPage="1"/>
  </sheetPr>
  <dimension ref="A1:AG82"/>
  <sheetViews>
    <sheetView zoomScaleNormal="100" workbookViewId="0">
      <selection activeCell="G12" sqref="G12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C</v>
      </c>
      <c r="T6" s="3" t="s">
        <v>22</v>
      </c>
    </row>
    <row r="8" spans="1:27" x14ac:dyDescent="0.2">
      <c r="A8" s="94" t="s">
        <v>67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XSeLA1R61Kk2g+HN9s0ESWezdsAV0obQVJ7Z1Hvf3HMv7GMfNHHz3/lfOAL2oYcVAv7EJ4aQnkEx1f0Qh6pDnw==" saltValue="5c8YwVoH8gLqrFSES0+hsw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4" tint="0.39997558519241921"/>
    <pageSetUpPr fitToPage="1"/>
  </sheetPr>
  <dimension ref="A1:AG82"/>
  <sheetViews>
    <sheetView zoomScaleNormal="100" workbookViewId="0">
      <selection activeCell="B13" sqref="B13:C13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D</v>
      </c>
      <c r="T6" s="3" t="s">
        <v>22</v>
      </c>
    </row>
    <row r="8" spans="1:27" x14ac:dyDescent="0.2">
      <c r="A8" s="94" t="s">
        <v>68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HEZKGyFnuVtxPGYiEf9KCrmDvdpLJc3KD4F0BEm8Yq2aWK8vufvP9hGNWbyZye4692WDMsis0yHKcH2K+09U2w==" saltValue="mOMDImUD99Usek5ZPIAqLQ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4" tint="0.39997558519241921"/>
    <pageSetUpPr fitToPage="1"/>
  </sheetPr>
  <dimension ref="A1:AG82"/>
  <sheetViews>
    <sheetView zoomScaleNormal="100" workbookViewId="0">
      <selection activeCell="F12" sqref="F12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52" t="s">
        <v>24</v>
      </c>
      <c r="B1" s="153"/>
      <c r="C1" s="153"/>
      <c r="D1" s="153"/>
      <c r="E1" s="154"/>
    </row>
    <row r="3" spans="1:27" x14ac:dyDescent="0.2">
      <c r="A3" s="24" t="s">
        <v>23</v>
      </c>
      <c r="B3" s="167" t="str">
        <f>IF('Mitarbeiter;in A'!B3:V3="","",'Mitarbeiter;in A'!B3:V3)</f>
        <v/>
      </c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7" x14ac:dyDescent="0.2">
      <c r="A4" s="83" t="s">
        <v>43</v>
      </c>
      <c r="B4" s="165" t="str">
        <f>'Mitarbeiter;in A'!B4:C4</f>
        <v>20XX</v>
      </c>
      <c r="C4" s="166"/>
    </row>
    <row r="6" spans="1:27" x14ac:dyDescent="0.2">
      <c r="A6" s="61" t="s">
        <v>14</v>
      </c>
      <c r="B6" s="160" t="str">
        <f>IF('Mitarbeiter;in A'!B6="","",'Mitarbeiter;in A'!B6)</f>
        <v/>
      </c>
      <c r="C6" s="160"/>
      <c r="I6" s="143" t="s">
        <v>15</v>
      </c>
      <c r="J6" s="143"/>
      <c r="K6" s="143"/>
      <c r="L6" s="143"/>
      <c r="M6" s="143"/>
      <c r="N6" s="143"/>
      <c r="O6" s="143"/>
      <c r="P6" s="3" t="str">
        <f>A8</f>
        <v>Mitarbeiter:in E</v>
      </c>
      <c r="T6" s="3" t="s">
        <v>22</v>
      </c>
    </row>
    <row r="8" spans="1:27" x14ac:dyDescent="0.2">
      <c r="A8" s="94" t="s">
        <v>69</v>
      </c>
      <c r="B8" s="146" t="s">
        <v>0</v>
      </c>
      <c r="C8" s="147"/>
      <c r="D8" s="146" t="s">
        <v>1</v>
      </c>
      <c r="E8" s="147"/>
      <c r="F8" s="146" t="s">
        <v>2</v>
      </c>
      <c r="G8" s="147"/>
      <c r="H8" s="146" t="s">
        <v>3</v>
      </c>
      <c r="I8" s="147"/>
      <c r="J8" s="146" t="s">
        <v>4</v>
      </c>
      <c r="K8" s="147"/>
      <c r="L8" s="146" t="s">
        <v>5</v>
      </c>
      <c r="M8" s="147"/>
      <c r="N8" s="146" t="s">
        <v>6</v>
      </c>
      <c r="O8" s="147"/>
      <c r="P8" s="146" t="s">
        <v>7</v>
      </c>
      <c r="Q8" s="147"/>
      <c r="R8" s="146" t="s">
        <v>8</v>
      </c>
      <c r="S8" s="147"/>
      <c r="T8" s="146" t="s">
        <v>9</v>
      </c>
      <c r="U8" s="147"/>
      <c r="V8" s="146" t="s">
        <v>10</v>
      </c>
      <c r="W8" s="147"/>
      <c r="X8" s="146" t="s">
        <v>11</v>
      </c>
      <c r="Y8" s="147"/>
      <c r="Z8" s="148" t="s">
        <v>25</v>
      </c>
      <c r="AA8" s="149"/>
    </row>
    <row r="9" spans="1:27" ht="14.25" x14ac:dyDescent="0.2">
      <c r="A9" s="42" t="s">
        <v>27</v>
      </c>
      <c r="B9" s="144">
        <f>$AG30</f>
        <v>0</v>
      </c>
      <c r="C9" s="145"/>
      <c r="D9" s="144">
        <f>$AG34</f>
        <v>0</v>
      </c>
      <c r="E9" s="145"/>
      <c r="F9" s="144">
        <f>$AG38</f>
        <v>0</v>
      </c>
      <c r="G9" s="145"/>
      <c r="H9" s="144">
        <f>$AG42</f>
        <v>0</v>
      </c>
      <c r="I9" s="145"/>
      <c r="J9" s="144">
        <f>$AG46</f>
        <v>0</v>
      </c>
      <c r="K9" s="145"/>
      <c r="L9" s="144">
        <f>$AG50</f>
        <v>0</v>
      </c>
      <c r="M9" s="145"/>
      <c r="N9" s="144">
        <f>$AG54</f>
        <v>0</v>
      </c>
      <c r="O9" s="145"/>
      <c r="P9" s="144">
        <f>$AG58</f>
        <v>0</v>
      </c>
      <c r="Q9" s="145"/>
      <c r="R9" s="144">
        <f>$AG62</f>
        <v>0</v>
      </c>
      <c r="S9" s="145"/>
      <c r="T9" s="144">
        <f>$AG66</f>
        <v>0</v>
      </c>
      <c r="U9" s="145"/>
      <c r="V9" s="144">
        <f>$AG70</f>
        <v>0</v>
      </c>
      <c r="W9" s="145"/>
      <c r="X9" s="144">
        <f>$AG74</f>
        <v>0</v>
      </c>
      <c r="Y9" s="145"/>
      <c r="Z9" s="133">
        <f>SUM(B9:Y9)</f>
        <v>0</v>
      </c>
      <c r="AA9" s="13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7" t="s">
        <v>31</v>
      </c>
      <c r="B11" s="139">
        <f>R11</f>
        <v>0</v>
      </c>
      <c r="C11" s="140"/>
      <c r="G11" s="27" t="s">
        <v>35</v>
      </c>
      <c r="J11" s="63"/>
      <c r="K11" s="63"/>
      <c r="L11" s="63"/>
      <c r="M11" s="63"/>
      <c r="N11" s="63"/>
      <c r="O11" s="63"/>
      <c r="P11" s="63"/>
      <c r="Q11" s="63"/>
      <c r="R11" s="141"/>
      <c r="S11" s="142"/>
      <c r="T11" s="63"/>
      <c r="U11" s="63"/>
      <c r="V11" s="63"/>
      <c r="W11" s="63"/>
      <c r="X11" s="63"/>
    </row>
    <row r="12" spans="1:27" ht="27" x14ac:dyDescent="0.2">
      <c r="A12" s="77" t="s">
        <v>48</v>
      </c>
      <c r="B12" s="137"/>
      <c r="C12" s="138"/>
      <c r="H12" s="28"/>
    </row>
    <row r="13" spans="1:27" x14ac:dyDescent="0.2">
      <c r="A13" s="40" t="s">
        <v>12</v>
      </c>
      <c r="B13" s="133">
        <f>IF(B12,B12/B11,0)</f>
        <v>0</v>
      </c>
      <c r="C13" s="134"/>
    </row>
    <row r="14" spans="1:27" ht="13.5" thickBot="1" x14ac:dyDescent="0.25">
      <c r="A14" s="41" t="s">
        <v>65</v>
      </c>
      <c r="B14" s="135">
        <f>IF(B13*Z9&gt;B12,B12,B13*Z9)</f>
        <v>0</v>
      </c>
      <c r="C14" s="136"/>
    </row>
    <row r="15" spans="1:27" x14ac:dyDescent="0.2">
      <c r="A15" s="58"/>
      <c r="B15" s="21"/>
      <c r="C15" s="21"/>
    </row>
    <row r="16" spans="1:27" ht="14.25" x14ac:dyDescent="0.2">
      <c r="A16" s="25" t="s">
        <v>85</v>
      </c>
    </row>
    <row r="17" spans="1:33" ht="14.25" x14ac:dyDescent="0.2">
      <c r="A17" s="26" t="s">
        <v>86</v>
      </c>
      <c r="C17" s="56"/>
    </row>
    <row r="18" spans="1:33" ht="14.25" x14ac:dyDescent="0.2">
      <c r="A18" s="26" t="s">
        <v>47</v>
      </c>
    </row>
    <row r="19" spans="1:33" ht="24.6" customHeight="1" thickBot="1" x14ac:dyDescent="0.25">
      <c r="A19" s="26"/>
    </row>
    <row r="20" spans="1:33" ht="13.5" thickBot="1" x14ac:dyDescent="0.25">
      <c r="A20" s="79" t="s">
        <v>41</v>
      </c>
      <c r="N20" s="86" t="s">
        <v>45</v>
      </c>
      <c r="O20" s="87"/>
      <c r="P20" s="84"/>
      <c r="Q20" s="86" t="s">
        <v>46</v>
      </c>
      <c r="R20" s="87"/>
    </row>
    <row r="21" spans="1:33" x14ac:dyDescent="0.2">
      <c r="A21" s="79"/>
    </row>
    <row r="22" spans="1:33" ht="13.5" thickBot="1" x14ac:dyDescent="0.25">
      <c r="A22" s="70"/>
      <c r="B22" s="70"/>
      <c r="C22" s="70"/>
    </row>
    <row r="23" spans="1:33" x14ac:dyDescent="0.2">
      <c r="A23" s="80" t="s">
        <v>18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33" ht="13.5" thickBot="1" x14ac:dyDescent="0.25">
      <c r="A24" s="71"/>
      <c r="B24" s="71"/>
      <c r="C24" s="71"/>
      <c r="D24" s="72"/>
      <c r="E24" s="72"/>
      <c r="F24" s="81"/>
      <c r="G24" s="70"/>
      <c r="H24" s="70"/>
      <c r="I24" s="70"/>
      <c r="J24" s="70"/>
      <c r="K24" s="70"/>
      <c r="L24" s="72"/>
      <c r="M24" s="72"/>
      <c r="N24" s="72"/>
      <c r="O24" s="81"/>
      <c r="P24" s="82"/>
      <c r="Q24" s="82"/>
      <c r="R24" s="82"/>
      <c r="S24" s="82"/>
      <c r="T24" s="82"/>
    </row>
    <row r="25" spans="1:33" x14ac:dyDescent="0.2">
      <c r="B25" s="71"/>
      <c r="C25" s="71"/>
      <c r="D25" s="72"/>
      <c r="E25" s="72"/>
      <c r="F25" s="72"/>
      <c r="G25" s="78" t="s">
        <v>29</v>
      </c>
      <c r="H25" s="72"/>
      <c r="I25" s="72"/>
      <c r="J25" s="72"/>
      <c r="K25" s="72"/>
      <c r="L25" s="72"/>
      <c r="M25" s="72"/>
      <c r="N25" s="72"/>
      <c r="P25" s="78" t="s">
        <v>30</v>
      </c>
    </row>
    <row r="26" spans="1:33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33" ht="15.75" x14ac:dyDescent="0.25">
      <c r="A27" s="71"/>
      <c r="B27" s="71"/>
      <c r="C27" s="71"/>
      <c r="D27" s="71"/>
      <c r="E27" s="71"/>
      <c r="F27" s="72"/>
      <c r="G27" s="72"/>
      <c r="H27" s="72"/>
      <c r="I27" s="72"/>
      <c r="J27" s="95" t="s">
        <v>38</v>
      </c>
      <c r="K27" s="71"/>
      <c r="L27" s="71"/>
      <c r="M27" s="71"/>
      <c r="N27" s="71"/>
    </row>
    <row r="28" spans="1:33" x14ac:dyDescent="0.2">
      <c r="B28" s="72"/>
      <c r="C28" s="72"/>
      <c r="D28" s="72"/>
      <c r="E28" s="72"/>
      <c r="F28" s="72"/>
      <c r="G28" s="72"/>
      <c r="H28" s="72"/>
      <c r="I28" s="72"/>
      <c r="K28" s="72"/>
      <c r="L28" s="72"/>
      <c r="M28" s="72"/>
      <c r="N28" s="72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36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4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36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36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37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36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36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36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36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37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36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36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0"/>
      <c r="B76" s="70"/>
      <c r="C76" s="70"/>
    </row>
    <row r="77" spans="1:33" x14ac:dyDescent="0.2">
      <c r="A77" s="71" t="s">
        <v>18</v>
      </c>
      <c r="B77" s="71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3"/>
    </row>
    <row r="78" spans="1:33" x14ac:dyDescent="0.2">
      <c r="A78" s="71"/>
      <c r="B78" s="71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</row>
    <row r="79" spans="1:33" x14ac:dyDescent="0.2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3"/>
    </row>
    <row r="80" spans="1:33" ht="13.5" thickBot="1" x14ac:dyDescent="0.25">
      <c r="A80" s="70"/>
      <c r="B80" s="70"/>
      <c r="C80" s="70"/>
      <c r="D80" s="70"/>
      <c r="E80" s="70"/>
      <c r="F80" s="72"/>
      <c r="G80" s="72"/>
      <c r="H80" s="72"/>
      <c r="I80" s="72"/>
      <c r="J80" s="70"/>
      <c r="K80" s="70"/>
      <c r="L80" s="70"/>
      <c r="M80" s="70"/>
      <c r="N80" s="70"/>
      <c r="O80" s="73"/>
    </row>
    <row r="81" spans="1:15" x14ac:dyDescent="0.2">
      <c r="A81" s="72" t="s">
        <v>29</v>
      </c>
      <c r="B81" s="72"/>
      <c r="C81" s="72"/>
      <c r="D81" s="72"/>
      <c r="E81" s="72"/>
      <c r="F81" s="72"/>
      <c r="G81" s="72"/>
      <c r="H81" s="72"/>
      <c r="I81" s="72"/>
      <c r="J81" s="72" t="s">
        <v>30</v>
      </c>
      <c r="K81" s="72"/>
      <c r="L81" s="72"/>
      <c r="M81" s="72"/>
      <c r="N81" s="72"/>
      <c r="O81" s="73"/>
    </row>
    <row r="82" spans="1:15" x14ac:dyDescent="0.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</sheetData>
  <sheetProtection algorithmName="SHA-512" hashValue="tN2bM2rU7XyNpWRX3Yt9gb3LDjZYEZdD3DisxvQzX7MRTTkP6ayCZ85K+txTlOllDd2yin8cU1MhMeQTgG7UQA==" saltValue="oHj8AGNRNglfkcltlY4URQ==" spinCount="100000" sheet="1" objects="1" scenarios="1"/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22</vt:i4>
      </vt:variant>
    </vt:vector>
  </HeadingPairs>
  <TitlesOfParts>
    <vt:vector size="46" baseType="lpstr">
      <vt:lpstr>Hinweise PreisLS vereinfacht</vt:lpstr>
      <vt:lpstr>Hinweise für LSP 5%</vt:lpstr>
      <vt:lpstr>Berechnung produktive Stunden</vt:lpstr>
      <vt:lpstr>Übersicht</vt:lpstr>
      <vt:lpstr>Mitarbeiter;in A</vt:lpstr>
      <vt:lpstr>Mitarbeiter;in B</vt:lpstr>
      <vt:lpstr>Mitarbeiter;in C</vt:lpstr>
      <vt:lpstr>Mitarbeiter;in D</vt:lpstr>
      <vt:lpstr>Mitarbeiter;in E</vt:lpstr>
      <vt:lpstr>Mitarbeiter;in F</vt:lpstr>
      <vt:lpstr>Mitarbeiter;in G</vt:lpstr>
      <vt:lpstr>Mitarbeiter;in H</vt:lpstr>
      <vt:lpstr>Mitarbeiter;in I</vt:lpstr>
      <vt:lpstr>Mitarbeiter;in J</vt:lpstr>
      <vt:lpstr>Mitarbeiter;in K</vt:lpstr>
      <vt:lpstr>Mitarbeiter;in L</vt:lpstr>
      <vt:lpstr>Mitarbeiter;in M</vt:lpstr>
      <vt:lpstr>Mitarbeiter;in N</vt:lpstr>
      <vt:lpstr>Mitarbeiter;in O</vt:lpstr>
      <vt:lpstr>Mitarbeiter;in P</vt:lpstr>
      <vt:lpstr>Mitarbeiter;in Q</vt:lpstr>
      <vt:lpstr>Mitarbeiter;in R</vt:lpstr>
      <vt:lpstr>Mitarbeiter;in S</vt:lpstr>
      <vt:lpstr>Mitarbeiter;in T</vt:lpstr>
      <vt:lpstr>'Mitarbeiter;in A'!Druckbereich</vt:lpstr>
      <vt:lpstr>'Mitarbeiter;in B'!Druckbereich</vt:lpstr>
      <vt:lpstr>'Mitarbeiter;in C'!Druckbereich</vt:lpstr>
      <vt:lpstr>'Mitarbeiter;in D'!Druckbereich</vt:lpstr>
      <vt:lpstr>'Mitarbeiter;in E'!Druckbereich</vt:lpstr>
      <vt:lpstr>'Mitarbeiter;in F'!Druckbereich</vt:lpstr>
      <vt:lpstr>'Mitarbeiter;in G'!Druckbereich</vt:lpstr>
      <vt:lpstr>'Mitarbeiter;in H'!Druckbereich</vt:lpstr>
      <vt:lpstr>'Mitarbeiter;in I'!Druckbereich</vt:lpstr>
      <vt:lpstr>'Mitarbeiter;in J'!Druckbereich</vt:lpstr>
      <vt:lpstr>'Mitarbeiter;in K'!Druckbereich</vt:lpstr>
      <vt:lpstr>'Mitarbeiter;in L'!Druckbereich</vt:lpstr>
      <vt:lpstr>'Mitarbeiter;in M'!Druckbereich</vt:lpstr>
      <vt:lpstr>'Mitarbeiter;in N'!Druckbereich</vt:lpstr>
      <vt:lpstr>'Mitarbeiter;in O'!Druckbereich</vt:lpstr>
      <vt:lpstr>'Mitarbeiter;in P'!Druckbereich</vt:lpstr>
      <vt:lpstr>'Mitarbeiter;in Q'!Druckbereich</vt:lpstr>
      <vt:lpstr>'Mitarbeiter;in R'!Druckbereich</vt:lpstr>
      <vt:lpstr>'Mitarbeiter;in S'!Druckbereich</vt:lpstr>
      <vt:lpstr>'Mitarbeiter;in T'!Druckbereich</vt:lpstr>
      <vt:lpstr>Übersicht!Druckbereich</vt:lpstr>
      <vt:lpstr>Mitarbeiter_T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VDI/VDE-IT (LiC)</cp:lastModifiedBy>
  <cp:lastPrinted>2024-07-04T12:51:11Z</cp:lastPrinted>
  <dcterms:created xsi:type="dcterms:W3CDTF">2002-03-11T06:27:25Z</dcterms:created>
  <dcterms:modified xsi:type="dcterms:W3CDTF">2024-09-09T07:01:03Z</dcterms:modified>
</cp:coreProperties>
</file>