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687 PT Bioökonomie BW 2.0\03_Projektleitung\6_DMS\Projektbetreuung\Beleglisten\"/>
    </mc:Choice>
  </mc:AlternateContent>
  <xr:revisionPtr revIDLastSave="0" documentId="13_ncr:1_{8FFBF17B-7F0B-4BEF-8F7F-FDBB809A2442}" xr6:coauthVersionLast="47" xr6:coauthVersionMax="47" xr10:uidLastSave="{00000000-0000-0000-0000-000000000000}"/>
  <bookViews>
    <workbookView xWindow="-120" yWindow="-120" windowWidth="29040" windowHeight="15720" tabRatio="850" activeTab="1" xr2:uid="{00000000-000D-0000-FFFF-FFFF00000000}"/>
  </bookViews>
  <sheets>
    <sheet name="Übersicht" sheetId="66" r:id="rId1"/>
    <sheet name="Wirtschaftsgüter" sheetId="59" r:id="rId2"/>
    <sheet name="Lohnkosten" sheetId="68" state="hidden" r:id="rId3"/>
  </sheets>
  <definedNames>
    <definedName name="_xlnm.Print_Area" localSheetId="2">Lohnkosten!$A$1:$M$27</definedName>
    <definedName name="_xlnm.Print_Area" localSheetId="0">Übersicht!$A$1:$S$22</definedName>
    <definedName name="_xlnm.Print_Area" localSheetId="1">Wirtschaftsgüter!$A$1:$F$54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" i="59" l="1"/>
  <c r="P7" i="59" s="1"/>
  <c r="O2" i="59"/>
  <c r="O3" i="59" s="1"/>
  <c r="P155" i="59" l="1"/>
  <c r="P156" i="59"/>
  <c r="P157" i="59"/>
  <c r="P158" i="59"/>
  <c r="P159" i="59"/>
  <c r="P160" i="59"/>
  <c r="P161" i="59"/>
  <c r="P162" i="59"/>
  <c r="P163" i="59"/>
  <c r="P164" i="59"/>
  <c r="P165" i="59"/>
  <c r="P166" i="59"/>
  <c r="P167" i="59"/>
  <c r="P168" i="59"/>
  <c r="P169" i="59"/>
  <c r="P170" i="59"/>
  <c r="P171" i="59"/>
  <c r="P172" i="59"/>
  <c r="P173" i="59"/>
  <c r="P174" i="59"/>
  <c r="O54" i="59"/>
  <c r="O55" i="59"/>
  <c r="P55" i="59" s="1"/>
  <c r="O56" i="59"/>
  <c r="P56" i="59" s="1"/>
  <c r="O57" i="59"/>
  <c r="P57" i="59" s="1"/>
  <c r="O58" i="59"/>
  <c r="P58" i="59" s="1"/>
  <c r="O59" i="59"/>
  <c r="P59" i="59" s="1"/>
  <c r="O60" i="59"/>
  <c r="P60" i="59" s="1"/>
  <c r="O61" i="59"/>
  <c r="P61" i="59" s="1"/>
  <c r="O62" i="59"/>
  <c r="P62" i="59" s="1"/>
  <c r="O63" i="59"/>
  <c r="P63" i="59" s="1"/>
  <c r="O64" i="59"/>
  <c r="P64" i="59" s="1"/>
  <c r="O65" i="59"/>
  <c r="P65" i="59" s="1"/>
  <c r="O66" i="59"/>
  <c r="P66" i="59" s="1"/>
  <c r="O67" i="59"/>
  <c r="P67" i="59" s="1"/>
  <c r="O68" i="59"/>
  <c r="P68" i="59" s="1"/>
  <c r="O69" i="59"/>
  <c r="P69" i="59" s="1"/>
  <c r="O70" i="59"/>
  <c r="P70" i="59" s="1"/>
  <c r="O71" i="59"/>
  <c r="P71" i="59" s="1"/>
  <c r="O72" i="59"/>
  <c r="P72" i="59" s="1"/>
  <c r="O73" i="59"/>
  <c r="P73" i="59" s="1"/>
  <c r="O74" i="59"/>
  <c r="P74" i="59" s="1"/>
  <c r="O75" i="59"/>
  <c r="P75" i="59" s="1"/>
  <c r="O76" i="59"/>
  <c r="P76" i="59" s="1"/>
  <c r="O77" i="59"/>
  <c r="P77" i="59" s="1"/>
  <c r="O78" i="59"/>
  <c r="P78" i="59" s="1"/>
  <c r="O79" i="59"/>
  <c r="P79" i="59" s="1"/>
  <c r="O80" i="59"/>
  <c r="P80" i="59" s="1"/>
  <c r="O81" i="59"/>
  <c r="P81" i="59" s="1"/>
  <c r="O82" i="59"/>
  <c r="P82" i="59" s="1"/>
  <c r="O83" i="59"/>
  <c r="P83" i="59" s="1"/>
  <c r="O84" i="59"/>
  <c r="P84" i="59" s="1"/>
  <c r="O85" i="59"/>
  <c r="P85" i="59" s="1"/>
  <c r="O86" i="59"/>
  <c r="P86" i="59" s="1"/>
  <c r="O87" i="59"/>
  <c r="P87" i="59" s="1"/>
  <c r="O88" i="59"/>
  <c r="P88" i="59" s="1"/>
  <c r="O89" i="59"/>
  <c r="P89" i="59" s="1"/>
  <c r="O90" i="59"/>
  <c r="P90" i="59" s="1"/>
  <c r="O91" i="59"/>
  <c r="P91" i="59" s="1"/>
  <c r="O92" i="59"/>
  <c r="P92" i="59" s="1"/>
  <c r="O93" i="59"/>
  <c r="P93" i="59" s="1"/>
  <c r="O94" i="59"/>
  <c r="P94" i="59" s="1"/>
  <c r="O95" i="59"/>
  <c r="P95" i="59" s="1"/>
  <c r="O96" i="59"/>
  <c r="P96" i="59" s="1"/>
  <c r="O97" i="59"/>
  <c r="P97" i="59" s="1"/>
  <c r="O98" i="59"/>
  <c r="P98" i="59" s="1"/>
  <c r="O99" i="59"/>
  <c r="P99" i="59" s="1"/>
  <c r="O100" i="59"/>
  <c r="P100" i="59" s="1"/>
  <c r="O101" i="59"/>
  <c r="P101" i="59" s="1"/>
  <c r="O102" i="59"/>
  <c r="P102" i="59" s="1"/>
  <c r="O103" i="59"/>
  <c r="P103" i="59" s="1"/>
  <c r="O104" i="59"/>
  <c r="P104" i="59" s="1"/>
  <c r="O105" i="59"/>
  <c r="P105" i="59" s="1"/>
  <c r="O106" i="59"/>
  <c r="P106" i="59" s="1"/>
  <c r="O107" i="59"/>
  <c r="P107" i="59" s="1"/>
  <c r="O108" i="59"/>
  <c r="P108" i="59" s="1"/>
  <c r="O109" i="59"/>
  <c r="P109" i="59" s="1"/>
  <c r="O110" i="59"/>
  <c r="P110" i="59" s="1"/>
  <c r="O111" i="59"/>
  <c r="P111" i="59" s="1"/>
  <c r="O112" i="59"/>
  <c r="P112" i="59" s="1"/>
  <c r="O113" i="59"/>
  <c r="P113" i="59" s="1"/>
  <c r="O114" i="59"/>
  <c r="P114" i="59" s="1"/>
  <c r="O115" i="59"/>
  <c r="P115" i="59" s="1"/>
  <c r="O116" i="59"/>
  <c r="P116" i="59" s="1"/>
  <c r="O117" i="59"/>
  <c r="P117" i="59" s="1"/>
  <c r="O118" i="59"/>
  <c r="P118" i="59" s="1"/>
  <c r="O119" i="59"/>
  <c r="P119" i="59" s="1"/>
  <c r="O120" i="59"/>
  <c r="P120" i="59" s="1"/>
  <c r="O121" i="59"/>
  <c r="P121" i="59" s="1"/>
  <c r="O122" i="59"/>
  <c r="P122" i="59" s="1"/>
  <c r="O123" i="59"/>
  <c r="P123" i="59" s="1"/>
  <c r="O124" i="59"/>
  <c r="P124" i="59" s="1"/>
  <c r="O125" i="59"/>
  <c r="P125" i="59" s="1"/>
  <c r="O126" i="59"/>
  <c r="P126" i="59" s="1"/>
  <c r="O127" i="59"/>
  <c r="P127" i="59" s="1"/>
  <c r="O128" i="59"/>
  <c r="P128" i="59" s="1"/>
  <c r="O129" i="59"/>
  <c r="P129" i="59" s="1"/>
  <c r="O130" i="59"/>
  <c r="P130" i="59" s="1"/>
  <c r="O131" i="59"/>
  <c r="P131" i="59" s="1"/>
  <c r="O132" i="59"/>
  <c r="P132" i="59" s="1"/>
  <c r="O133" i="59"/>
  <c r="P133" i="59" s="1"/>
  <c r="O134" i="59"/>
  <c r="P134" i="59" s="1"/>
  <c r="O135" i="59"/>
  <c r="P135" i="59" s="1"/>
  <c r="O136" i="59"/>
  <c r="P136" i="59" s="1"/>
  <c r="O137" i="59"/>
  <c r="P137" i="59" s="1"/>
  <c r="O138" i="59"/>
  <c r="P138" i="59" s="1"/>
  <c r="O139" i="59"/>
  <c r="P139" i="59" s="1"/>
  <c r="O140" i="59"/>
  <c r="P140" i="59" s="1"/>
  <c r="O141" i="59"/>
  <c r="P141" i="59" s="1"/>
  <c r="O142" i="59"/>
  <c r="P142" i="59" s="1"/>
  <c r="O143" i="59"/>
  <c r="P143" i="59" s="1"/>
  <c r="O144" i="59"/>
  <c r="P144" i="59" s="1"/>
  <c r="O145" i="59"/>
  <c r="P145" i="59" s="1"/>
  <c r="O146" i="59"/>
  <c r="P146" i="59" s="1"/>
  <c r="O147" i="59"/>
  <c r="P147" i="59" s="1"/>
  <c r="O148" i="59"/>
  <c r="P148" i="59" s="1"/>
  <c r="O149" i="59"/>
  <c r="P149" i="59" s="1"/>
  <c r="O150" i="59"/>
  <c r="P150" i="59" s="1"/>
  <c r="O151" i="59"/>
  <c r="P151" i="59" s="1"/>
  <c r="O152" i="59"/>
  <c r="P152" i="59" s="1"/>
  <c r="O153" i="59"/>
  <c r="P153" i="59" s="1"/>
  <c r="O154" i="59"/>
  <c r="P154" i="59" s="1"/>
  <c r="K7" i="68"/>
  <c r="K6" i="68"/>
  <c r="K25" i="68"/>
  <c r="K24" i="68"/>
  <c r="L25" i="68"/>
  <c r="L24" i="68"/>
  <c r="L23" i="68"/>
  <c r="K23" i="68"/>
  <c r="M21" i="68"/>
  <c r="K20" i="68"/>
  <c r="L20" i="68" s="1"/>
  <c r="C20" i="68"/>
  <c r="K19" i="68"/>
  <c r="L19" i="68" s="1"/>
  <c r="C19" i="68"/>
  <c r="K18" i="68"/>
  <c r="L18" i="68" s="1"/>
  <c r="C18" i="68"/>
  <c r="K17" i="68"/>
  <c r="L17" i="68" s="1"/>
  <c r="C17" i="68"/>
  <c r="K16" i="68"/>
  <c r="L16" i="68" s="1"/>
  <c r="C16" i="68"/>
  <c r="K15" i="68"/>
  <c r="L15" i="68" s="1"/>
  <c r="C15" i="68"/>
  <c r="K14" i="68"/>
  <c r="L14" i="68" s="1"/>
  <c r="C14" i="68"/>
  <c r="K13" i="68"/>
  <c r="L13" i="68" s="1"/>
  <c r="C13" i="68"/>
  <c r="K12" i="68"/>
  <c r="L12" i="68" s="1"/>
  <c r="C12" i="68"/>
  <c r="K11" i="68"/>
  <c r="L11" i="68" s="1"/>
  <c r="C11" i="68"/>
  <c r="K10" i="68"/>
  <c r="L10" i="68" s="1"/>
  <c r="C10" i="68"/>
  <c r="K9" i="68"/>
  <c r="L9" i="68" s="1"/>
  <c r="C9" i="68"/>
  <c r="K8" i="68"/>
  <c r="L8" i="68" s="1"/>
  <c r="C8" i="68"/>
  <c r="L7" i="68"/>
  <c r="C7" i="68"/>
  <c r="K22" i="68"/>
  <c r="P54" i="59" l="1"/>
  <c r="M25" i="68"/>
  <c r="M24" i="68"/>
  <c r="M23" i="68"/>
  <c r="M22" i="68"/>
  <c r="K21" i="68"/>
  <c r="L6" i="68"/>
  <c r="P52" i="59" l="1"/>
  <c r="P30" i="59"/>
  <c r="P31" i="59"/>
  <c r="P32" i="59"/>
  <c r="P33" i="59"/>
  <c r="P34" i="59"/>
  <c r="P35" i="59"/>
  <c r="P36" i="59"/>
  <c r="P37" i="59"/>
  <c r="P38" i="59"/>
  <c r="P39" i="59"/>
  <c r="P40" i="59"/>
  <c r="P41" i="59"/>
  <c r="P42" i="59"/>
  <c r="P43" i="59"/>
  <c r="P44" i="59"/>
  <c r="P45" i="59"/>
  <c r="P46" i="59"/>
  <c r="P47" i="59"/>
  <c r="P48" i="59"/>
  <c r="P49" i="59"/>
  <c r="P50" i="59"/>
  <c r="P51" i="59"/>
  <c r="P29" i="59"/>
  <c r="P28" i="59"/>
  <c r="P27" i="59"/>
  <c r="P26" i="59"/>
  <c r="P25" i="59"/>
  <c r="P24" i="59"/>
  <c r="P23" i="59"/>
  <c r="P10" i="59"/>
  <c r="P9" i="59"/>
  <c r="P8" i="59"/>
  <c r="P11" i="59"/>
  <c r="P12" i="59"/>
  <c r="P13" i="59"/>
  <c r="P14" i="59"/>
  <c r="P15" i="59"/>
  <c r="P16" i="59"/>
  <c r="P17" i="59"/>
  <c r="P18" i="59"/>
  <c r="P19" i="59"/>
  <c r="P20" i="59"/>
  <c r="P21" i="59"/>
  <c r="P22" i="59"/>
  <c r="Q22" i="59" s="1"/>
  <c r="R22" i="59" s="1"/>
  <c r="L21" i="68"/>
  <c r="L22" i="68"/>
  <c r="H15" i="66" s="1"/>
  <c r="Q7" i="59" l="1"/>
  <c r="R7" i="59" s="1"/>
  <c r="Q21" i="59"/>
  <c r="R21" i="59" s="1"/>
  <c r="Q20" i="59"/>
  <c r="R20" i="59" s="1"/>
  <c r="Q19" i="59"/>
  <c r="R19" i="59" s="1"/>
  <c r="Q18" i="59"/>
  <c r="R18" i="59" s="1"/>
  <c r="Q17" i="59"/>
  <c r="R17" i="59" s="1"/>
  <c r="Q16" i="59"/>
  <c r="R16" i="59" s="1"/>
  <c r="Q15" i="59"/>
  <c r="R15" i="59" s="1"/>
  <c r="Q14" i="59"/>
  <c r="R14" i="59" s="1"/>
  <c r="Q13" i="59"/>
  <c r="R13" i="59" s="1"/>
  <c r="Q12" i="59"/>
  <c r="R12" i="59" s="1"/>
  <c r="Q11" i="59"/>
  <c r="R11" i="59" s="1"/>
  <c r="Q8" i="59"/>
  <c r="R8" i="59" s="1"/>
  <c r="Q9" i="59"/>
  <c r="R9" i="59" s="1"/>
  <c r="Q10" i="59"/>
  <c r="R10" i="59" s="1"/>
  <c r="Q23" i="59"/>
  <c r="R23" i="59" s="1"/>
  <c r="Q24" i="59"/>
  <c r="R24" i="59" s="1"/>
  <c r="Q25" i="59"/>
  <c r="R25" i="59" s="1"/>
  <c r="Q26" i="59"/>
  <c r="R26" i="59" s="1"/>
  <c r="Q27" i="59"/>
  <c r="R27" i="59" s="1"/>
  <c r="Q28" i="59"/>
  <c r="R28" i="59" s="1"/>
  <c r="Q29" i="59"/>
  <c r="R29" i="59" s="1"/>
  <c r="Q51" i="59"/>
  <c r="R51" i="59" s="1"/>
  <c r="Q50" i="59"/>
  <c r="R50" i="59" s="1"/>
  <c r="Q49" i="59"/>
  <c r="R49" i="59" s="1"/>
  <c r="Q48" i="59"/>
  <c r="R48" i="59" s="1"/>
  <c r="Q47" i="59"/>
  <c r="R47" i="59" s="1"/>
  <c r="Q46" i="59"/>
  <c r="R46" i="59" s="1"/>
  <c r="Q45" i="59"/>
  <c r="R45" i="59" s="1"/>
  <c r="Q44" i="59"/>
  <c r="R44" i="59" s="1"/>
  <c r="Q43" i="59"/>
  <c r="R43" i="59" s="1"/>
  <c r="Q42" i="59"/>
  <c r="R42" i="59" s="1"/>
  <c r="Q41" i="59"/>
  <c r="R41" i="59" s="1"/>
  <c r="Q40" i="59"/>
  <c r="R40" i="59" s="1"/>
  <c r="Q39" i="59"/>
  <c r="R39" i="59" s="1"/>
  <c r="Q38" i="59"/>
  <c r="R38" i="59" s="1"/>
  <c r="Q37" i="59"/>
  <c r="R37" i="59" s="1"/>
  <c r="Q36" i="59"/>
  <c r="R36" i="59" s="1"/>
  <c r="Q35" i="59"/>
  <c r="R35" i="59" s="1"/>
  <c r="Q34" i="59"/>
  <c r="R34" i="59" s="1"/>
  <c r="Q33" i="59"/>
  <c r="R33" i="59" s="1"/>
  <c r="Q32" i="59"/>
  <c r="R32" i="59" s="1"/>
  <c r="Q31" i="59"/>
  <c r="R31" i="59" s="1"/>
  <c r="Q30" i="59"/>
  <c r="R30" i="59" s="1"/>
  <c r="Q52" i="59"/>
  <c r="R52" i="59" s="1"/>
  <c r="E6" i="59"/>
  <c r="H14" i="66" s="1"/>
  <c r="H17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H15" authorId="0" shapeId="0" xr:uid="{FD4EA704-188E-406E-BCAE-6E54266764CC}">
      <text>
        <r>
          <rPr>
            <b/>
            <sz val="9"/>
            <color indexed="81"/>
            <rFont val="Segoe UI"/>
            <family val="2"/>
          </rPr>
          <t>Für Lohnkosten wird keine Belegliste vorgelegt, da es sich um zukünftig entstehende Ausgaben handelt. Die konkrete Abwicklung und Nachweisführung ist im Einzelfall mit dem Projektträger abzustimmen.</t>
        </r>
      </text>
    </comment>
  </commentList>
</comments>
</file>

<file path=xl/sharedStrings.xml><?xml version="1.0" encoding="utf-8"?>
<sst xmlns="http://schemas.openxmlformats.org/spreadsheetml/2006/main" count="39" uniqueCount="37">
  <si>
    <t>Lfd. Nr.
Beleg</t>
  </si>
  <si>
    <t>Datum 
der Zahlung</t>
  </si>
  <si>
    <t>Kurztitel des Vorhabens</t>
  </si>
  <si>
    <t>Name, Vorname</t>
  </si>
  <si>
    <t>Summe</t>
  </si>
  <si>
    <t>Zuwendungsempfänger</t>
  </si>
  <si>
    <t>Ausgabenübersicht</t>
  </si>
  <si>
    <t>Datum</t>
  </si>
  <si>
    <t>Förderkennzeichen</t>
  </si>
  <si>
    <t>Ausfüllhilfe</t>
  </si>
  <si>
    <t>Summe 
Pos 4.1</t>
  </si>
  <si>
    <t>z. B. 1</t>
  </si>
  <si>
    <t>Belegliste für materielle und immaterielle Güter</t>
  </si>
  <si>
    <t xml:space="preserve">materielle/ immaterielle Wirtschaftsgüter 
</t>
  </si>
  <si>
    <t xml:space="preserve">Installation der Gasleitung </t>
  </si>
  <si>
    <t>Ausgaben für materielle und 
immaterielle Güter</t>
  </si>
  <si>
    <t>Funktion im Projekt</t>
  </si>
  <si>
    <t>Jahresgehalt</t>
  </si>
  <si>
    <t>wöchentl. Arbeitszeit</t>
  </si>
  <si>
    <t>Beschäftigungs- umfang gesamt
 (in %)</t>
  </si>
  <si>
    <t>Beschäftigungs- umfang im Projekt (in %)</t>
  </si>
  <si>
    <t>Dauer im Projekt 
(in Monaten)</t>
  </si>
  <si>
    <t>Summe Ausgaben</t>
  </si>
  <si>
    <t>davon zuwendungs- fähig</t>
  </si>
  <si>
    <t>davon nicht zuwendungs- fähig</t>
  </si>
  <si>
    <t>Projektjahr</t>
  </si>
  <si>
    <t>davon in 2025</t>
  </si>
  <si>
    <t>davon in 2026</t>
  </si>
  <si>
    <t>Ausgaben für Lohnkosten für geschaffene Stellen</t>
  </si>
  <si>
    <t>Belegliste der Lohnkosten für geschaffene Stellen</t>
  </si>
  <si>
    <t>davon in 2027</t>
  </si>
  <si>
    <t>davon in 2028</t>
  </si>
  <si>
    <t>Zahlbetrag
(EUR ohne MwSt)</t>
  </si>
  <si>
    <t>Anzahl</t>
  </si>
  <si>
    <t>Stichprobengröße</t>
  </si>
  <si>
    <t>(Anlage zum Zwischen- bzw. Verwendungsnachweis im Förderprogramm Zukunft Biogas Plus)</t>
  </si>
  <si>
    <t>(Anlage zum Zwischen- und Verwendungsnachweis im Förderprogramm Zukunft Biogas Plus)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</si>
</sst>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5C97"/>
      <name val="Arial"/>
      <family val="2"/>
    </font>
    <font>
      <b/>
      <sz val="11"/>
      <name val="Arial"/>
      <family val="2"/>
    </font>
    <font>
      <i/>
      <sz val="8"/>
      <color theme="1" tint="0.34998626667073579"/>
      <name val="Arial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165" fontId="0" fillId="0" borderId="0" xfId="0" applyNumberFormat="1" applyAlignment="1"/>
    <xf numFmtId="0" fontId="8" fillId="2" borderId="0" xfId="0" applyFont="1" applyFill="1" applyBorder="1" applyAlignment="1" applyProtection="1"/>
    <xf numFmtId="0" fontId="0" fillId="2" borderId="0" xfId="0" applyFill="1"/>
    <xf numFmtId="0" fontId="0" fillId="2" borderId="0" xfId="0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left" vertical="center"/>
    </xf>
    <xf numFmtId="14" fontId="1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16" fillId="2" borderId="0" xfId="0" applyFont="1" applyFill="1"/>
    <xf numFmtId="0" fontId="6" fillId="2" borderId="17" xfId="0" applyFont="1" applyFill="1" applyBorder="1" applyAlignment="1"/>
    <xf numFmtId="0" fontId="15" fillId="2" borderId="0" xfId="0" applyFont="1" applyFill="1" applyBorder="1" applyAlignment="1" applyProtection="1">
      <alignment horizontal="left"/>
    </xf>
    <xf numFmtId="0" fontId="0" fillId="0" borderId="0" xfId="0" applyBorder="1"/>
    <xf numFmtId="165" fontId="1" fillId="0" borderId="0" xfId="0" applyNumberFormat="1" applyFont="1" applyAlignment="1">
      <alignment horizontal="justify"/>
    </xf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0" borderId="0" xfId="0"/>
    <xf numFmtId="16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1" fillId="2" borderId="0" xfId="2" applyFill="1"/>
    <xf numFmtId="0" fontId="1" fillId="0" borderId="0" xfId="2" applyProtection="1">
      <protection locked="0"/>
    </xf>
    <xf numFmtId="0" fontId="1" fillId="0" borderId="0" xfId="2"/>
    <xf numFmtId="0" fontId="4" fillId="0" borderId="2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1" fontId="1" fillId="3" borderId="1" xfId="2" applyNumberFormat="1" applyFill="1" applyBorder="1" applyAlignment="1" applyProtection="1">
      <alignment horizontal="center" vertical="center" wrapText="1"/>
      <protection locked="0"/>
    </xf>
    <xf numFmtId="49" fontId="1" fillId="3" borderId="1" xfId="2" applyNumberFormat="1" applyFill="1" applyBorder="1" applyAlignment="1" applyProtection="1">
      <alignment horizontal="center" vertical="center" wrapText="1"/>
      <protection locked="0"/>
    </xf>
    <xf numFmtId="44" fontId="1" fillId="3" borderId="1" xfId="3" applyFont="1" applyFill="1" applyBorder="1" applyAlignment="1" applyProtection="1">
      <alignment horizontal="center" vertical="center" wrapText="1"/>
      <protection locked="0"/>
    </xf>
    <xf numFmtId="2" fontId="1" fillId="3" borderId="1" xfId="2" applyNumberFormat="1" applyFill="1" applyBorder="1" applyAlignment="1" applyProtection="1">
      <alignment horizontal="center" vertical="center" wrapText="1"/>
      <protection locked="0"/>
    </xf>
    <xf numFmtId="10" fontId="1" fillId="3" borderId="1" xfId="2" applyNumberFormat="1" applyFill="1" applyBorder="1" applyAlignment="1" applyProtection="1">
      <alignment horizontal="center" vertical="center" wrapText="1"/>
      <protection locked="0"/>
    </xf>
    <xf numFmtId="44" fontId="1" fillId="0" borderId="1" xfId="3" applyFont="1" applyFill="1" applyBorder="1" applyAlignment="1" applyProtection="1">
      <alignment horizontal="center" vertical="center" wrapText="1"/>
    </xf>
    <xf numFmtId="14" fontId="2" fillId="3" borderId="1" xfId="2" applyNumberFormat="1" applyFont="1" applyFill="1" applyBorder="1" applyAlignment="1">
      <alignment horizontal="left" vertical="center" wrapText="1"/>
    </xf>
    <xf numFmtId="44" fontId="0" fillId="2" borderId="1" xfId="3" applyFont="1" applyFill="1" applyBorder="1" applyProtection="1"/>
    <xf numFmtId="0" fontId="1" fillId="2" borderId="0" xfId="2" applyFill="1" applyProtection="1">
      <protection locked="0"/>
    </xf>
    <xf numFmtId="14" fontId="1" fillId="0" borderId="1" xfId="2" applyNumberFormat="1" applyBorder="1" applyAlignment="1">
      <alignment horizontal="right" vertical="center" wrapText="1"/>
    </xf>
    <xf numFmtId="0" fontId="2" fillId="0" borderId="0" xfId="2" applyFont="1" applyProtection="1">
      <protection locked="0"/>
    </xf>
    <xf numFmtId="165" fontId="1" fillId="0" borderId="0" xfId="2" applyNumberFormat="1" applyAlignment="1" applyProtection="1">
      <alignment horizontal="justify"/>
      <protection locked="0"/>
    </xf>
    <xf numFmtId="0" fontId="3" fillId="6" borderId="0" xfId="0" applyFont="1" applyFill="1" applyBorder="1" applyAlignment="1">
      <alignment horizontal="center" vertical="center" wrapText="1"/>
    </xf>
    <xf numFmtId="14" fontId="3" fillId="6" borderId="0" xfId="0" applyNumberFormat="1" applyFont="1" applyFill="1" applyBorder="1" applyAlignment="1">
      <alignment horizontal="center" vertical="center" wrapText="1"/>
    </xf>
    <xf numFmtId="164" fontId="3" fillId="6" borderId="0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 applyProtection="1">
      <alignment horizontal="center" vertical="center" wrapText="1"/>
    </xf>
    <xf numFmtId="14" fontId="18" fillId="5" borderId="12" xfId="0" applyNumberFormat="1" applyFont="1" applyFill="1" applyBorder="1" applyAlignment="1" applyProtection="1">
      <alignment horizontal="center" vertical="center" wrapText="1"/>
    </xf>
    <xf numFmtId="164" fontId="18" fillId="5" borderId="24" xfId="0" applyNumberFormat="1" applyFont="1" applyFill="1" applyBorder="1" applyAlignment="1" applyProtection="1">
      <alignment horizontal="center" vertical="center" wrapText="1"/>
    </xf>
    <xf numFmtId="164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5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>
      <alignment wrapText="1"/>
    </xf>
    <xf numFmtId="0" fontId="7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5" xfId="0" applyNumberFormat="1" applyBorder="1" applyAlignment="1" applyProtection="1">
      <alignment wrapText="1"/>
      <protection locked="0"/>
    </xf>
    <xf numFmtId="0" fontId="0" fillId="0" borderId="16" xfId="0" applyNumberFormat="1" applyBorder="1" applyAlignment="1" applyProtection="1">
      <alignment wrapText="1"/>
      <protection locked="0"/>
    </xf>
    <xf numFmtId="0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5" xfId="0" applyNumberFormat="1" applyFont="1" applyBorder="1" applyAlignment="1" applyProtection="1">
      <alignment wrapText="1"/>
      <protection locked="0"/>
    </xf>
    <xf numFmtId="0" fontId="6" fillId="0" borderId="16" xfId="0" applyNumberFormat="1" applyFont="1" applyBorder="1" applyAlignment="1" applyProtection="1">
      <alignment wrapText="1"/>
      <protection locked="0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21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23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2" applyFont="1" applyFill="1" applyAlignment="1">
      <alignment horizontal="center" vertical="center" wrapText="1"/>
    </xf>
    <xf numFmtId="0" fontId="1" fillId="0" borderId="0" xfId="2" applyAlignment="1">
      <alignment wrapText="1"/>
    </xf>
    <xf numFmtId="0" fontId="11" fillId="2" borderId="0" xfId="2" applyFont="1" applyFill="1" applyAlignment="1">
      <alignment horizontal="center" vertical="center" wrapText="1"/>
    </xf>
    <xf numFmtId="0" fontId="5" fillId="0" borderId="0" xfId="2" applyFont="1" applyAlignment="1">
      <alignment wrapText="1"/>
    </xf>
    <xf numFmtId="7" fontId="6" fillId="0" borderId="18" xfId="1" applyNumberFormat="1" applyFont="1" applyFill="1" applyBorder="1" applyAlignment="1" applyProtection="1">
      <alignment horizontal="right" vertical="center" wrapText="1"/>
      <protection hidden="1"/>
    </xf>
    <xf numFmtId="7" fontId="6" fillId="0" borderId="19" xfId="1" applyNumberFormat="1" applyFont="1" applyFill="1" applyBorder="1" applyAlignment="1" applyProtection="1">
      <alignment horizontal="right" vertical="center" wrapText="1"/>
      <protection hidden="1"/>
    </xf>
    <xf numFmtId="7" fontId="6" fillId="0" borderId="20" xfId="1" applyNumberFormat="1" applyFont="1" applyFill="1" applyBorder="1" applyAlignment="1" applyProtection="1">
      <alignment horizontal="right" vertical="center" wrapText="1"/>
      <protection hidden="1"/>
    </xf>
    <xf numFmtId="164" fontId="6" fillId="0" borderId="18" xfId="1" applyNumberFormat="1" applyFont="1" applyFill="1" applyBorder="1" applyAlignment="1" applyProtection="1">
      <alignment horizontal="right" vertical="center" wrapText="1"/>
      <protection hidden="1"/>
    </xf>
    <xf numFmtId="164" fontId="6" fillId="0" borderId="19" xfId="1" applyNumberFormat="1" applyFont="1" applyFill="1" applyBorder="1" applyAlignment="1" applyProtection="1">
      <alignment horizontal="right" vertical="center" wrapText="1"/>
      <protection hidden="1"/>
    </xf>
    <xf numFmtId="164" fontId="6" fillId="0" borderId="20" xfId="1" applyNumberFormat="1" applyFont="1" applyFill="1" applyBorder="1" applyAlignment="1" applyProtection="1">
      <alignment horizontal="right" vertical="center" wrapText="1"/>
      <protection hidden="1"/>
    </xf>
  </cellXfs>
  <cellStyles count="4">
    <cellStyle name="Standard" xfId="0" builtinId="0"/>
    <cellStyle name="Standard 2" xfId="2" xr:uid="{DFE49D8F-60F0-4146-90BD-C3D2F399BA6F}"/>
    <cellStyle name="Währung" xfId="1" builtinId="4"/>
    <cellStyle name="Währung 2" xfId="3" xr:uid="{C4396FD8-DC87-4B10-8353-4DBE78ADC613}"/>
  </cellStyles>
  <dxfs count="1"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FF"/>
      <color rgb="FFCCFFFF"/>
      <color rgb="FFCCECFF"/>
      <color rgb="FFC9F5FF"/>
      <color rgb="FF005C97"/>
      <color rgb="FF007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4</xdr:row>
      <xdr:rowOff>38099</xdr:rowOff>
    </xdr:from>
    <xdr:to>
      <xdr:col>18</xdr:col>
      <xdr:colOff>476249</xdr:colOff>
      <xdr:row>20</xdr:row>
      <xdr:rowOff>38100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43650" y="847724"/>
          <a:ext cx="2543174" cy="3905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Füllen Sie bitte ausschließlich die blau hinterlegten Felder aus und halten Sie sich bitte an die hier vorgegebene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Anleitung und Reihenfolge: 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Gemäß Ihrem ursprünglichen Antrag wird entweder die Förderung von Wirtschaftsgütern oder von Lohnkosten gewährt. Bitte füllen Sie nur die Belegliste für den jeweils bewilligten Fördergegenstand aus.</a:t>
          </a: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2. Im 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Reiter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Wirtschaftsgüter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ist jede Ausgabe  einzeln und vollständig zu erfassen. Für jede Position muss eine prüffähige Rechnung sowie ein entsprechender Zahlungsnachweis vorlegbar sein.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Die Belegliste ist fortlaufend, </a:t>
          </a:r>
          <a:r>
            <a:rPr lang="de-D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lückenlos</a:t>
          </a:r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und </a:t>
          </a:r>
          <a:r>
            <a:rPr lang="de-D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chronologisch</a:t>
          </a:r>
          <a:r>
            <a:rPr lang="de-D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zu führen. Das Freilassen oder Überspringen von Zeilen ist </a:t>
          </a:r>
          <a:r>
            <a:rPr lang="de-D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unzulässig</a:t>
          </a:r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123825</xdr:colOff>
      <xdr:row>20</xdr:row>
      <xdr:rowOff>85725</xdr:rowOff>
    </xdr:from>
    <xdr:to>
      <xdr:col>18</xdr:col>
      <xdr:colOff>368114</xdr:colOff>
      <xdr:row>21</xdr:row>
      <xdr:rowOff>134471</xdr:rowOff>
    </xdr:to>
    <xdr:pic>
      <xdr:nvPicPr>
        <xdr:cNvPr id="5" name="Bild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77075" y="494347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52</xdr:row>
      <xdr:rowOff>200025</xdr:rowOff>
    </xdr:from>
    <xdr:to>
      <xdr:col>5</xdr:col>
      <xdr:colOff>389308</xdr:colOff>
      <xdr:row>53</xdr:row>
      <xdr:rowOff>245872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43750" y="13163550"/>
          <a:ext cx="1698715" cy="2934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687457</xdr:colOff>
      <xdr:row>25</xdr:row>
      <xdr:rowOff>115957</xdr:rowOff>
    </xdr:from>
    <xdr:ext cx="1672641" cy="300372"/>
    <xdr:pic>
      <xdr:nvPicPr>
        <xdr:cNvPr id="2" name="Bild 3">
          <a:extLst>
            <a:ext uri="{FF2B5EF4-FFF2-40B4-BE49-F238E27FC236}">
              <a16:creationId xmlns:a16="http://schemas.microsoft.com/office/drawing/2014/main" id="{49640515-8A0D-402C-AF58-5CE015C53B2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536182" y="4887982"/>
          <a:ext cx="1672641" cy="30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view="pageBreakPreview" zoomScaleNormal="100" zoomScaleSheetLayoutView="100" workbookViewId="0">
      <selection activeCell="H17" sqref="H17:L17"/>
    </sheetView>
  </sheetViews>
  <sheetFormatPr baseColWidth="10" defaultColWidth="9" defaultRowHeight="12.75" x14ac:dyDescent="0.2"/>
  <cols>
    <col min="1" max="4" width="7.28515625" style="22" customWidth="1"/>
    <col min="5" max="5" width="7.42578125" style="22" customWidth="1"/>
    <col min="6" max="13" width="7.28515625" style="22" customWidth="1"/>
    <col min="14" max="14" width="2.140625" style="22" customWidth="1"/>
    <col min="15" max="19" width="7.28515625" style="22" customWidth="1"/>
    <col min="20" max="16384" width="9" style="22"/>
  </cols>
  <sheetData>
    <row r="1" spans="1:21" ht="25.5" customHeight="1" x14ac:dyDescent="0.2">
      <c r="A1" s="79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1" x14ac:dyDescent="0.2">
      <c r="A2" s="7"/>
      <c r="B2" s="7"/>
      <c r="C2" s="7"/>
      <c r="D2" s="7"/>
      <c r="E2" s="7"/>
      <c r="F2" s="7"/>
      <c r="G2" s="7"/>
      <c r="H2" s="7"/>
      <c r="I2" s="10"/>
      <c r="J2" s="17"/>
      <c r="K2" s="16"/>
      <c r="L2" s="7"/>
      <c r="M2" s="7"/>
      <c r="N2" s="7"/>
      <c r="O2" s="7"/>
      <c r="P2" s="7"/>
      <c r="Q2" s="7"/>
      <c r="R2" s="7"/>
      <c r="S2" s="7"/>
    </row>
    <row r="3" spans="1:21" x14ac:dyDescent="0.2">
      <c r="A3" s="25"/>
      <c r="B3" s="25"/>
      <c r="C3" s="25"/>
      <c r="D3" s="25"/>
      <c r="E3" s="25"/>
      <c r="F3" s="7"/>
      <c r="G3" s="7"/>
      <c r="H3" s="7"/>
      <c r="I3" s="10"/>
      <c r="J3" s="17"/>
      <c r="K3" s="16"/>
      <c r="L3" s="7"/>
      <c r="M3" s="7"/>
      <c r="N3" s="9"/>
      <c r="O3" s="9"/>
      <c r="P3" s="9"/>
      <c r="Q3" s="9"/>
      <c r="R3" s="9"/>
      <c r="S3" s="9"/>
    </row>
    <row r="4" spans="1:21" ht="12.75" customHeight="1" thickBot="1" x14ac:dyDescent="0.25">
      <c r="A4" s="81" t="s">
        <v>7</v>
      </c>
      <c r="B4" s="82"/>
      <c r="C4" s="82"/>
      <c r="D4" s="82"/>
      <c r="E4" s="82"/>
      <c r="F4" s="23"/>
      <c r="G4" s="7"/>
      <c r="H4" s="81" t="s">
        <v>8</v>
      </c>
      <c r="I4" s="82"/>
      <c r="J4" s="82"/>
      <c r="K4" s="82"/>
      <c r="L4" s="82"/>
      <c r="M4" s="9"/>
      <c r="N4" s="9"/>
      <c r="O4" s="26" t="s">
        <v>9</v>
      </c>
      <c r="P4" s="9"/>
      <c r="Q4" s="9"/>
      <c r="R4" s="9"/>
      <c r="S4" s="9"/>
    </row>
    <row r="5" spans="1:21" ht="21.75" customHeight="1" thickBot="1" x14ac:dyDescent="0.25">
      <c r="A5" s="83"/>
      <c r="B5" s="84"/>
      <c r="C5" s="84"/>
      <c r="D5" s="84"/>
      <c r="E5" s="85"/>
      <c r="F5" s="9"/>
      <c r="G5" s="27"/>
      <c r="H5" s="83"/>
      <c r="I5" s="84"/>
      <c r="J5" s="84"/>
      <c r="K5" s="84"/>
      <c r="L5" s="85"/>
      <c r="M5" s="9"/>
      <c r="N5" s="9"/>
      <c r="O5" s="9"/>
      <c r="P5" s="9"/>
      <c r="Q5" s="9"/>
      <c r="R5" s="9"/>
      <c r="S5" s="9"/>
    </row>
    <row r="6" spans="1:2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9"/>
      <c r="O6" s="23"/>
      <c r="P6" s="21"/>
      <c r="Q6" s="21"/>
      <c r="R6" s="21"/>
      <c r="S6" s="21"/>
    </row>
    <row r="7" spans="1:21" ht="13.5" thickBot="1" x14ac:dyDescent="0.25">
      <c r="A7" s="28" t="s">
        <v>5</v>
      </c>
      <c r="B7" s="34"/>
      <c r="C7" s="8"/>
      <c r="D7" s="6"/>
      <c r="E7" s="9"/>
      <c r="F7" s="9"/>
      <c r="G7" s="9"/>
      <c r="H7" s="9"/>
      <c r="I7" s="9"/>
      <c r="J7" s="9"/>
      <c r="K7" s="9"/>
      <c r="L7" s="9"/>
      <c r="M7" s="9"/>
      <c r="N7" s="9"/>
      <c r="O7" s="21"/>
      <c r="P7" s="21"/>
      <c r="Q7" s="21"/>
      <c r="R7" s="21"/>
      <c r="S7" s="21"/>
    </row>
    <row r="8" spans="1:21" ht="21.75" customHeight="1" thickBot="1" x14ac:dyDescent="0.25">
      <c r="A8" s="83"/>
      <c r="B8" s="86"/>
      <c r="C8" s="86"/>
      <c r="D8" s="86"/>
      <c r="E8" s="87"/>
      <c r="F8" s="87"/>
      <c r="G8" s="87"/>
      <c r="H8" s="87"/>
      <c r="I8" s="87"/>
      <c r="J8" s="87"/>
      <c r="K8" s="87"/>
      <c r="L8" s="88"/>
      <c r="M8" s="9"/>
      <c r="N8" s="29"/>
      <c r="O8" s="21"/>
      <c r="P8" s="21"/>
      <c r="Q8" s="21"/>
      <c r="R8" s="21"/>
      <c r="S8" s="21"/>
      <c r="U8" s="15"/>
    </row>
    <row r="9" spans="1:21" ht="12.75" customHeight="1" x14ac:dyDescent="0.2">
      <c r="A9" s="9"/>
      <c r="B9" s="9"/>
      <c r="C9" s="9"/>
      <c r="D9" s="9"/>
      <c r="E9" s="9"/>
      <c r="F9" s="9"/>
      <c r="G9" s="9"/>
      <c r="H9" s="9"/>
      <c r="I9" s="7"/>
      <c r="J9" s="7"/>
      <c r="K9" s="9"/>
      <c r="L9" s="9"/>
      <c r="M9" s="9"/>
      <c r="N9" s="9"/>
      <c r="O9" s="21"/>
      <c r="P9" s="21"/>
      <c r="Q9" s="21"/>
      <c r="R9" s="21"/>
      <c r="S9" s="21"/>
    </row>
    <row r="10" spans="1:21" ht="12.75" customHeight="1" thickBot="1" x14ac:dyDescent="0.25">
      <c r="A10" s="28" t="s">
        <v>2</v>
      </c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9"/>
      <c r="O10" s="21"/>
      <c r="P10" s="21"/>
      <c r="Q10" s="21"/>
      <c r="R10" s="21"/>
      <c r="S10" s="21"/>
    </row>
    <row r="11" spans="1:21" ht="21.75" customHeight="1" thickBot="1" x14ac:dyDescent="0.25">
      <c r="A11" s="83"/>
      <c r="B11" s="86"/>
      <c r="C11" s="86"/>
      <c r="D11" s="86"/>
      <c r="E11" s="87"/>
      <c r="F11" s="87"/>
      <c r="G11" s="87"/>
      <c r="H11" s="87"/>
      <c r="I11" s="87"/>
      <c r="J11" s="87"/>
      <c r="K11" s="87"/>
      <c r="L11" s="88"/>
      <c r="M11" s="9"/>
      <c r="N11" s="9"/>
      <c r="O11" s="21"/>
      <c r="P11" s="21"/>
      <c r="Q11" s="21"/>
      <c r="R11" s="21"/>
      <c r="S11" s="21"/>
    </row>
    <row r="12" spans="1:21" ht="12.75" customHeight="1" x14ac:dyDescent="0.2">
      <c r="A12" s="11"/>
      <c r="B12" s="12"/>
      <c r="C12" s="12"/>
      <c r="D12" s="13"/>
      <c r="E12" s="24"/>
      <c r="F12" s="24"/>
      <c r="G12" s="24"/>
      <c r="H12" s="24"/>
      <c r="I12" s="24"/>
      <c r="J12" s="24"/>
      <c r="K12" s="24"/>
      <c r="L12" s="24"/>
      <c r="M12" s="9"/>
      <c r="N12" s="9"/>
      <c r="O12" s="21"/>
      <c r="P12" s="21"/>
      <c r="Q12" s="21"/>
      <c r="R12" s="21"/>
      <c r="S12" s="21"/>
    </row>
    <row r="13" spans="1:21" ht="12.75" customHeight="1" x14ac:dyDescent="0.2">
      <c r="A13" s="1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1"/>
      <c r="P13" s="21"/>
      <c r="Q13" s="21"/>
      <c r="R13" s="21"/>
      <c r="S13" s="21"/>
    </row>
    <row r="14" spans="1:21" ht="38.25" customHeight="1" x14ac:dyDescent="0.2">
      <c r="A14" s="76" t="s">
        <v>15</v>
      </c>
      <c r="B14" s="89"/>
      <c r="C14" s="89"/>
      <c r="D14" s="89"/>
      <c r="E14" s="89"/>
      <c r="F14" s="89"/>
      <c r="G14" s="90"/>
      <c r="H14" s="104">
        <f>Wirtschaftsgüter!E6</f>
        <v>0</v>
      </c>
      <c r="I14" s="105"/>
      <c r="J14" s="105"/>
      <c r="K14" s="105"/>
      <c r="L14" s="106"/>
      <c r="M14" s="9"/>
      <c r="N14" s="33"/>
      <c r="O14" s="33"/>
      <c r="P14" s="33"/>
      <c r="Q14" s="33"/>
      <c r="R14" s="21"/>
    </row>
    <row r="15" spans="1:21" ht="38.25" customHeight="1" x14ac:dyDescent="0.2">
      <c r="A15" s="76" t="s">
        <v>28</v>
      </c>
      <c r="B15" s="77"/>
      <c r="C15" s="77"/>
      <c r="D15" s="77"/>
      <c r="E15" s="77"/>
      <c r="F15" s="77"/>
      <c r="G15" s="78"/>
      <c r="H15" s="107">
        <f ca="1">SUM(Lohnkosten!L22:L25)</f>
        <v>0</v>
      </c>
      <c r="I15" s="108"/>
      <c r="J15" s="108"/>
      <c r="K15" s="108"/>
      <c r="L15" s="109"/>
      <c r="M15" s="9"/>
      <c r="N15" s="33"/>
      <c r="O15" s="33"/>
      <c r="P15" s="33"/>
      <c r="Q15" s="33"/>
      <c r="R15" s="21"/>
    </row>
    <row r="16" spans="1:21" ht="10.5" customHeight="1" x14ac:dyDescent="0.2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"/>
      <c r="N16" s="33"/>
      <c r="O16" s="33"/>
      <c r="P16" s="33"/>
      <c r="Q16" s="33"/>
      <c r="R16" s="21"/>
    </row>
    <row r="17" spans="1:19" ht="19.7" customHeight="1" x14ac:dyDescent="0.2">
      <c r="A17" s="76" t="s">
        <v>4</v>
      </c>
      <c r="B17" s="77"/>
      <c r="C17" s="77"/>
      <c r="D17" s="77"/>
      <c r="E17" s="77"/>
      <c r="F17" s="77"/>
      <c r="G17" s="78"/>
      <c r="H17" s="104">
        <f ca="1">SUM(H14:L15)</f>
        <v>0</v>
      </c>
      <c r="I17" s="105"/>
      <c r="J17" s="105"/>
      <c r="K17" s="105"/>
      <c r="L17" s="106"/>
      <c r="M17" s="9"/>
      <c r="N17" s="33"/>
      <c r="O17" s="33"/>
      <c r="P17" s="33"/>
      <c r="Q17" s="33"/>
      <c r="R17" s="21"/>
    </row>
    <row r="18" spans="1:19" ht="19.7" customHeight="1" x14ac:dyDescent="0.2">
      <c r="A18" s="32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9"/>
      <c r="N18" s="9"/>
      <c r="O18" s="33"/>
      <c r="P18" s="33"/>
      <c r="Q18" s="33"/>
      <c r="R18" s="21"/>
      <c r="S18" s="21"/>
    </row>
    <row r="19" spans="1:19" ht="19.7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9"/>
      <c r="O19" s="33"/>
      <c r="P19" s="33"/>
      <c r="Q19" s="33"/>
      <c r="R19" s="21"/>
      <c r="S19" s="21"/>
    </row>
    <row r="20" spans="1:19" ht="19.7" customHeight="1" x14ac:dyDescent="0.2">
      <c r="A20" s="9"/>
      <c r="B20" s="9"/>
      <c r="C20" s="9"/>
      <c r="D20" s="9"/>
      <c r="E20" s="9"/>
      <c r="F20" s="9"/>
      <c r="G20" s="9"/>
      <c r="H20" s="14"/>
      <c r="I20" s="9"/>
      <c r="J20" s="7"/>
      <c r="K20" s="7"/>
      <c r="L20" s="7"/>
      <c r="M20" s="9"/>
      <c r="N20" s="9"/>
      <c r="O20" s="33"/>
      <c r="P20" s="33"/>
      <c r="Q20" s="33"/>
      <c r="R20" s="21"/>
      <c r="S20" s="21"/>
    </row>
    <row r="21" spans="1:19" ht="19.7" customHeight="1" x14ac:dyDescent="0.2">
      <c r="A21" s="14"/>
      <c r="B21" s="9"/>
      <c r="C21" s="9"/>
      <c r="D21" s="9"/>
      <c r="E21" s="9"/>
      <c r="F21" s="9"/>
      <c r="G21" s="9"/>
      <c r="H21" s="9"/>
      <c r="I21" s="9"/>
      <c r="J21" s="7"/>
      <c r="K21" s="7"/>
      <c r="L21" s="7"/>
      <c r="M21" s="7"/>
      <c r="N21" s="9"/>
      <c r="O21" s="33"/>
      <c r="P21" s="33"/>
      <c r="Q21" s="33"/>
      <c r="R21" s="33"/>
      <c r="S21" s="33"/>
    </row>
    <row r="22" spans="1:19" ht="19.7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9.7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23.4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23.4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23.45" customHeight="1" x14ac:dyDescent="0.2"/>
    <row r="27" spans="1:19" ht="23.45" customHeight="1" x14ac:dyDescent="0.2"/>
    <row r="28" spans="1:19" ht="23.45" customHeight="1" x14ac:dyDescent="0.2"/>
    <row r="29" spans="1:19" ht="23.45" customHeight="1" x14ac:dyDescent="0.2"/>
    <row r="30" spans="1:19" ht="23.45" customHeight="1" x14ac:dyDescent="0.2"/>
    <row r="31" spans="1:19" ht="23.45" customHeight="1" x14ac:dyDescent="0.2"/>
    <row r="32" spans="1:19" ht="23.45" customHeight="1" x14ac:dyDescent="0.2"/>
    <row r="33" spans="1:7" ht="23.45" customHeight="1" x14ac:dyDescent="0.2"/>
    <row r="34" spans="1:7" ht="23.45" customHeight="1" x14ac:dyDescent="0.2"/>
    <row r="35" spans="1:7" ht="23.45" customHeight="1" x14ac:dyDescent="0.2"/>
    <row r="36" spans="1:7" ht="23.45" customHeight="1" x14ac:dyDescent="0.2"/>
    <row r="37" spans="1:7" ht="23.45" customHeight="1" x14ac:dyDescent="0.2"/>
    <row r="38" spans="1:7" ht="23.45" customHeight="1" x14ac:dyDescent="0.2"/>
    <row r="39" spans="1:7" ht="23.45" customHeight="1" x14ac:dyDescent="0.2"/>
    <row r="40" spans="1:7" ht="23.45" customHeight="1" x14ac:dyDescent="0.2">
      <c r="A40" s="1"/>
    </row>
    <row r="42" spans="1:7" x14ac:dyDescent="0.2">
      <c r="A42" s="30"/>
      <c r="B42" s="3"/>
      <c r="C42" s="3"/>
      <c r="D42" s="3"/>
      <c r="E42" s="3"/>
      <c r="F42" s="3"/>
      <c r="G42" s="5"/>
    </row>
    <row r="43" spans="1:7" x14ac:dyDescent="0.2">
      <c r="A43" s="15"/>
      <c r="G43" s="15"/>
    </row>
  </sheetData>
  <sheetProtection algorithmName="SHA-512" hashValue="9PijxMZDFYpk8PqJe4puuo0GR7SNMNICG95Achcg5z7cRk3Q1zPD89SI7g70M/Uzw5R74Wjcjr2tGNlS/teGoA==" saltValue="xn7WdiiUlXixdhgjYsWgXw==" spinCount="100000" sheet="1" objects="1" scenarios="1"/>
  <protectedRanges>
    <protectedRange sqref="A5:L11" name="Bereich1"/>
  </protectedRanges>
  <mergeCells count="16">
    <mergeCell ref="B18:H18"/>
    <mergeCell ref="I18:L18"/>
    <mergeCell ref="A15:G15"/>
    <mergeCell ref="A1:S1"/>
    <mergeCell ref="A4:E4"/>
    <mergeCell ref="H4:L4"/>
    <mergeCell ref="A5:E5"/>
    <mergeCell ref="H5:L5"/>
    <mergeCell ref="A8:L8"/>
    <mergeCell ref="A11:L11"/>
    <mergeCell ref="H14:L14"/>
    <mergeCell ref="A14:G14"/>
    <mergeCell ref="H17:L17"/>
    <mergeCell ref="A17:G17"/>
    <mergeCell ref="H15:L15"/>
    <mergeCell ref="A16:L16"/>
  </mergeCells>
  <pageMargins left="0.7" right="0.7" top="0.75" bottom="0.75" header="0.3" footer="0.3"/>
  <pageSetup paperSize="9" fitToWidth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2"/>
  <sheetViews>
    <sheetView tabSelected="1" view="pageBreakPreview" zoomScale="85" zoomScaleNormal="100" zoomScaleSheetLayoutView="85" workbookViewId="0">
      <selection activeCell="D45" sqref="D45"/>
    </sheetView>
  </sheetViews>
  <sheetFormatPr baseColWidth="10" defaultColWidth="9" defaultRowHeight="12.75" x14ac:dyDescent="0.2"/>
  <cols>
    <col min="1" max="1" width="12.140625" style="31" customWidth="1"/>
    <col min="2" max="2" width="20.42578125" style="31" customWidth="1"/>
    <col min="3" max="3" width="77.42578125" style="31" customWidth="1"/>
    <col min="4" max="4" width="16.7109375" style="31" customWidth="1"/>
    <col min="5" max="6" width="7.28515625" style="31" customWidth="1"/>
    <col min="7" max="13" width="9" style="18"/>
    <col min="14" max="14" width="16.7109375" style="18" hidden="1" customWidth="1"/>
    <col min="15" max="15" width="11.28515625" hidden="1" customWidth="1"/>
    <col min="16" max="16" width="9.85546875" style="18" hidden="1" customWidth="1"/>
    <col min="17" max="18" width="0" style="18" hidden="1" customWidth="1"/>
    <col min="19" max="16384" width="9" style="18"/>
  </cols>
  <sheetData>
    <row r="1" spans="1:21" ht="25.5" customHeight="1" x14ac:dyDescent="0.2">
      <c r="A1" s="79" t="s">
        <v>12</v>
      </c>
      <c r="B1" s="79"/>
      <c r="C1" s="79"/>
      <c r="D1" s="79"/>
      <c r="E1" s="79"/>
      <c r="F1" s="79"/>
      <c r="O1" s="18">
        <f ca="1">INT(RAND()*900000)+100000</f>
        <v>999007</v>
      </c>
      <c r="R1" s="29"/>
    </row>
    <row r="2" spans="1:21" ht="12.75" customHeight="1" x14ac:dyDescent="0.2">
      <c r="A2" s="92" t="s">
        <v>35</v>
      </c>
      <c r="B2" s="92"/>
      <c r="C2" s="92"/>
      <c r="D2" s="92"/>
      <c r="E2" s="92"/>
      <c r="F2" s="92"/>
      <c r="N2" s="18" t="s">
        <v>33</v>
      </c>
      <c r="O2" s="18">
        <f>COUNTIF($A$7:$A$1027,"&lt;&gt;")</f>
        <v>0</v>
      </c>
      <c r="R2" s="29"/>
    </row>
    <row r="3" spans="1:21" ht="21.75" customHeight="1" x14ac:dyDescent="0.2">
      <c r="A3" s="7"/>
      <c r="B3" s="7"/>
      <c r="C3" s="7"/>
      <c r="D3" s="7"/>
      <c r="E3" s="7"/>
      <c r="F3" s="7"/>
      <c r="N3" s="18" t="s">
        <v>34</v>
      </c>
      <c r="O3">
        <f>IF(O2=0,0,MAX(1,ROUNDUP(O2*25%,0)))</f>
        <v>0</v>
      </c>
      <c r="R3" s="34"/>
    </row>
    <row r="4" spans="1:21" x14ac:dyDescent="0.2">
      <c r="A4" s="63"/>
      <c r="B4" s="7"/>
      <c r="C4" s="7"/>
      <c r="D4" s="7"/>
      <c r="E4" s="7"/>
      <c r="F4" s="7"/>
      <c r="R4" s="34"/>
    </row>
    <row r="5" spans="1:21" ht="36.75" customHeight="1" thickBot="1" x14ac:dyDescent="0.25">
      <c r="A5" s="19" t="s">
        <v>0</v>
      </c>
      <c r="B5" s="60" t="s">
        <v>1</v>
      </c>
      <c r="C5" s="74" t="s">
        <v>13</v>
      </c>
      <c r="D5" s="61" t="s">
        <v>32</v>
      </c>
      <c r="E5" s="93" t="s">
        <v>10</v>
      </c>
      <c r="F5" s="94"/>
      <c r="R5" s="34"/>
    </row>
    <row r="6" spans="1:21" ht="14.25" customHeight="1" x14ac:dyDescent="0.2">
      <c r="A6" s="69" t="s">
        <v>11</v>
      </c>
      <c r="B6" s="70">
        <v>46081</v>
      </c>
      <c r="C6" s="70" t="s">
        <v>14</v>
      </c>
      <c r="D6" s="71">
        <v>50000</v>
      </c>
      <c r="E6" s="96">
        <f>SUM(D7:D52)</f>
        <v>0</v>
      </c>
      <c r="F6" s="97"/>
    </row>
    <row r="7" spans="1:21" s="20" customFormat="1" ht="19.7" customHeight="1" thickBot="1" x14ac:dyDescent="0.25">
      <c r="A7" s="64"/>
      <c r="B7" s="65"/>
      <c r="C7" s="65"/>
      <c r="D7" s="72"/>
      <c r="E7" s="98"/>
      <c r="F7" s="99"/>
      <c r="P7" s="34" t="str">
        <f t="shared" ref="P7:P52" si="0">IF($A7="","",MOD(ABS(SIN($O$1+ROW()*97))*100000 + ROW()/1000000,1))</f>
        <v/>
      </c>
      <c r="Q7" s="20" t="str">
        <f>IF(P7="","",_xlfn.RANK.EQ(P7,$P$7:INDEX($P:$P,6+$O$2),1))</f>
        <v/>
      </c>
      <c r="R7" s="20" t="str">
        <f>IF(Q7="","",IF(Q7&lt;=$O$3,"JA",""))</f>
        <v/>
      </c>
      <c r="T7" s="34"/>
    </row>
    <row r="8" spans="1:21" s="20" customFormat="1" ht="19.7" customHeight="1" x14ac:dyDescent="0.2">
      <c r="A8" s="64"/>
      <c r="B8" s="65"/>
      <c r="C8" s="65"/>
      <c r="D8" s="72"/>
      <c r="E8" s="95"/>
      <c r="F8" s="95"/>
      <c r="P8" s="34" t="str">
        <f t="shared" si="0"/>
        <v/>
      </c>
      <c r="Q8" s="34" t="str">
        <f>IF(P8="","",_xlfn.RANK.EQ(P8,$P$7:INDEX($O:$O,6+$O$2),1))</f>
        <v/>
      </c>
      <c r="R8" s="34" t="str">
        <f t="shared" ref="R8:R52" si="1">IF(Q8="","",IF(Q8&lt;=$O$3,"JA",""))</f>
        <v/>
      </c>
      <c r="S8" s="34"/>
      <c r="T8" s="34"/>
      <c r="U8" s="34"/>
    </row>
    <row r="9" spans="1:21" s="20" customFormat="1" ht="19.7" customHeight="1" x14ac:dyDescent="0.2">
      <c r="A9" s="64"/>
      <c r="B9" s="65"/>
      <c r="C9" s="65"/>
      <c r="D9" s="72"/>
      <c r="E9" s="95"/>
      <c r="F9" s="95"/>
      <c r="P9" s="34" t="str">
        <f t="shared" si="0"/>
        <v/>
      </c>
      <c r="Q9" s="34" t="str">
        <f>IF(P9="","",_xlfn.RANK.EQ(P9,$P$7:INDEX($O:$O,6+$O$2),1))</f>
        <v/>
      </c>
      <c r="R9" s="34" t="str">
        <f t="shared" si="1"/>
        <v/>
      </c>
      <c r="S9" s="34"/>
      <c r="T9" s="34"/>
      <c r="U9" s="34"/>
    </row>
    <row r="10" spans="1:21" s="20" customFormat="1" ht="19.7" customHeight="1" x14ac:dyDescent="0.2">
      <c r="A10" s="64"/>
      <c r="B10" s="65"/>
      <c r="C10" s="65"/>
      <c r="D10" s="72"/>
      <c r="E10" s="95"/>
      <c r="F10" s="95"/>
      <c r="P10" s="34" t="str">
        <f t="shared" si="0"/>
        <v/>
      </c>
      <c r="Q10" s="34" t="str">
        <f>IF(P10="","",_xlfn.RANK.EQ(P10,$P$7:INDEX($O:$O,6+$O$2),1))</f>
        <v/>
      </c>
      <c r="R10" s="34" t="str">
        <f t="shared" si="1"/>
        <v/>
      </c>
      <c r="S10" s="34"/>
      <c r="T10" s="34"/>
      <c r="U10" s="34"/>
    </row>
    <row r="11" spans="1:21" s="20" customFormat="1" ht="19.7" customHeight="1" x14ac:dyDescent="0.2">
      <c r="A11" s="64"/>
      <c r="B11" s="65"/>
      <c r="C11" s="65"/>
      <c r="D11" s="72"/>
      <c r="E11" s="95"/>
      <c r="F11" s="95"/>
      <c r="P11" s="34" t="str">
        <f t="shared" si="0"/>
        <v/>
      </c>
      <c r="Q11" s="34" t="str">
        <f>IF(P11="","",_xlfn.RANK.EQ(P11,$P$7:INDEX($O:$O,6+$O$2),1))</f>
        <v/>
      </c>
      <c r="R11" s="34" t="str">
        <f t="shared" si="1"/>
        <v/>
      </c>
      <c r="S11" s="34"/>
      <c r="T11" s="34"/>
      <c r="U11" s="34"/>
    </row>
    <row r="12" spans="1:21" s="20" customFormat="1" ht="19.7" customHeight="1" x14ac:dyDescent="0.2">
      <c r="A12" s="64"/>
      <c r="B12" s="65"/>
      <c r="C12" s="65"/>
      <c r="D12" s="72"/>
      <c r="E12" s="95"/>
      <c r="F12" s="95"/>
      <c r="P12" s="34" t="str">
        <f t="shared" si="0"/>
        <v/>
      </c>
      <c r="Q12" s="34" t="str">
        <f>IF(P12="","",_xlfn.RANK.EQ(P12,$P$7:INDEX($O:$O,6+$O$2),1))</f>
        <v/>
      </c>
      <c r="R12" s="34" t="str">
        <f t="shared" si="1"/>
        <v/>
      </c>
      <c r="S12" s="34"/>
      <c r="T12" s="34"/>
      <c r="U12" s="34"/>
    </row>
    <row r="13" spans="1:21" s="34" customFormat="1" ht="19.7" customHeight="1" x14ac:dyDescent="0.2">
      <c r="A13" s="64"/>
      <c r="B13" s="65"/>
      <c r="C13" s="65"/>
      <c r="D13" s="72"/>
      <c r="E13" s="62"/>
      <c r="F13" s="35"/>
      <c r="P13" s="34" t="str">
        <f t="shared" si="0"/>
        <v/>
      </c>
      <c r="Q13" s="34" t="str">
        <f>IF(P13="","",_xlfn.RANK.EQ(P13,$P$7:INDEX($O:$O,6+$O$2),1))</f>
        <v/>
      </c>
      <c r="R13" s="34" t="str">
        <f t="shared" si="1"/>
        <v/>
      </c>
    </row>
    <row r="14" spans="1:21" s="34" customFormat="1" ht="19.7" customHeight="1" x14ac:dyDescent="0.2">
      <c r="A14" s="64"/>
      <c r="B14" s="65"/>
      <c r="C14" s="65"/>
      <c r="D14" s="72"/>
      <c r="E14" s="62"/>
      <c r="F14" s="35"/>
      <c r="P14" s="34" t="str">
        <f t="shared" si="0"/>
        <v/>
      </c>
      <c r="Q14" s="34" t="str">
        <f>IF(P14="","",_xlfn.RANK.EQ(P14,$P$7:INDEX($O:$O,6+$O$2),1))</f>
        <v/>
      </c>
      <c r="R14" s="34" t="str">
        <f t="shared" si="1"/>
        <v/>
      </c>
    </row>
    <row r="15" spans="1:21" s="34" customFormat="1" ht="19.7" customHeight="1" x14ac:dyDescent="0.2">
      <c r="A15" s="64"/>
      <c r="B15" s="65"/>
      <c r="C15" s="65"/>
      <c r="D15" s="72"/>
      <c r="E15" s="62"/>
      <c r="F15" s="35"/>
      <c r="P15" s="34" t="str">
        <f t="shared" si="0"/>
        <v/>
      </c>
      <c r="Q15" s="34" t="str">
        <f>IF(P15="","",_xlfn.RANK.EQ(P15,$P$7:INDEX($O:$O,6+$O$2),1))</f>
        <v/>
      </c>
      <c r="R15" s="34" t="str">
        <f t="shared" si="1"/>
        <v/>
      </c>
    </row>
    <row r="16" spans="1:21" s="20" customFormat="1" ht="19.7" customHeight="1" x14ac:dyDescent="0.2">
      <c r="A16" s="64"/>
      <c r="B16" s="65"/>
      <c r="C16" s="65"/>
      <c r="D16" s="72"/>
      <c r="E16" s="95"/>
      <c r="F16" s="95"/>
      <c r="P16" s="34" t="str">
        <f t="shared" si="0"/>
        <v/>
      </c>
      <c r="Q16" s="34" t="str">
        <f>IF(P16="","",_xlfn.RANK.EQ(P16,$P$7:INDEX($O:$O,6+$O$2),1))</f>
        <v/>
      </c>
      <c r="R16" s="34" t="str">
        <f t="shared" si="1"/>
        <v/>
      </c>
      <c r="S16" s="34"/>
      <c r="T16" s="34"/>
      <c r="U16" s="34"/>
    </row>
    <row r="17" spans="1:21" s="20" customFormat="1" ht="19.7" customHeight="1" x14ac:dyDescent="0.2">
      <c r="A17" s="64"/>
      <c r="B17" s="65"/>
      <c r="C17" s="65"/>
      <c r="D17" s="72"/>
      <c r="E17" s="95"/>
      <c r="F17" s="95"/>
      <c r="P17" s="34" t="str">
        <f t="shared" si="0"/>
        <v/>
      </c>
      <c r="Q17" s="34" t="str">
        <f>IF(P17="","",_xlfn.RANK.EQ(P17,$P$7:INDEX($O:$O,6+$O$2),1))</f>
        <v/>
      </c>
      <c r="R17" s="34" t="str">
        <f t="shared" si="1"/>
        <v/>
      </c>
      <c r="S17" s="34"/>
      <c r="T17" s="34"/>
      <c r="U17" s="34"/>
    </row>
    <row r="18" spans="1:21" s="20" customFormat="1" ht="19.7" customHeight="1" x14ac:dyDescent="0.2">
      <c r="A18" s="64"/>
      <c r="B18" s="65"/>
      <c r="C18" s="65"/>
      <c r="D18" s="72"/>
      <c r="E18" s="95"/>
      <c r="F18" s="95"/>
      <c r="P18" s="34" t="str">
        <f t="shared" si="0"/>
        <v/>
      </c>
      <c r="Q18" s="34" t="str">
        <f>IF(P18="","",_xlfn.RANK.EQ(P18,$P$7:INDEX($O:$O,6+$O$2),1))</f>
        <v/>
      </c>
      <c r="R18" s="34" t="str">
        <f t="shared" si="1"/>
        <v/>
      </c>
      <c r="S18" s="34"/>
      <c r="T18" s="34"/>
      <c r="U18" s="34"/>
    </row>
    <row r="19" spans="1:21" s="20" customFormat="1" ht="19.7" customHeight="1" x14ac:dyDescent="0.2">
      <c r="A19" s="64"/>
      <c r="B19" s="65"/>
      <c r="C19" s="65"/>
      <c r="D19" s="72"/>
      <c r="E19" s="95"/>
      <c r="F19" s="95"/>
      <c r="P19" s="34" t="str">
        <f t="shared" si="0"/>
        <v/>
      </c>
      <c r="Q19" s="34" t="str">
        <f>IF(P19="","",_xlfn.RANK.EQ(P19,$P$7:INDEX($O:$O,6+$O$2),1))</f>
        <v/>
      </c>
      <c r="R19" s="34" t="str">
        <f t="shared" si="1"/>
        <v/>
      </c>
      <c r="S19" s="34"/>
      <c r="T19" s="34"/>
      <c r="U19" s="34"/>
    </row>
    <row r="20" spans="1:21" s="20" customFormat="1" ht="19.7" customHeight="1" x14ac:dyDescent="0.2">
      <c r="A20" s="64"/>
      <c r="B20" s="65"/>
      <c r="C20" s="65"/>
      <c r="D20" s="72"/>
      <c r="E20" s="95"/>
      <c r="F20" s="95"/>
      <c r="P20" s="34" t="str">
        <f t="shared" si="0"/>
        <v/>
      </c>
      <c r="Q20" s="34" t="str">
        <f>IF(P20="","",_xlfn.RANK.EQ(P20,$P$7:INDEX($O:$O,6+$O$2),1))</f>
        <v/>
      </c>
      <c r="R20" s="34" t="str">
        <f t="shared" si="1"/>
        <v/>
      </c>
      <c r="S20" s="34"/>
      <c r="T20" s="34"/>
      <c r="U20" s="34"/>
    </row>
    <row r="21" spans="1:21" s="20" customFormat="1" ht="19.7" customHeight="1" x14ac:dyDescent="0.2">
      <c r="A21" s="64"/>
      <c r="B21" s="65"/>
      <c r="C21" s="65"/>
      <c r="D21" s="72"/>
      <c r="E21" s="95"/>
      <c r="F21" s="95"/>
      <c r="P21" s="34" t="str">
        <f t="shared" si="0"/>
        <v/>
      </c>
      <c r="Q21" s="34" t="str">
        <f>IF(P21="","",_xlfn.RANK.EQ(P21,$P$7:INDEX($O:$O,6+$O$2),1))</f>
        <v/>
      </c>
      <c r="R21" s="34" t="str">
        <f t="shared" si="1"/>
        <v/>
      </c>
      <c r="S21" s="34"/>
      <c r="T21" s="34"/>
      <c r="U21" s="34"/>
    </row>
    <row r="22" spans="1:21" s="20" customFormat="1" ht="19.7" customHeight="1" x14ac:dyDescent="0.2">
      <c r="A22" s="64"/>
      <c r="B22" s="65"/>
      <c r="C22" s="65"/>
      <c r="D22" s="72"/>
      <c r="E22" s="95"/>
      <c r="F22" s="95"/>
      <c r="P22" s="34" t="str">
        <f t="shared" si="0"/>
        <v/>
      </c>
      <c r="Q22" s="34" t="str">
        <f>IF(P22="","",_xlfn.RANK.EQ(P22,$P$7:INDEX($O:$O,6+$O$2),1))</f>
        <v/>
      </c>
      <c r="R22" s="34" t="str">
        <f t="shared" si="1"/>
        <v/>
      </c>
      <c r="S22" s="34"/>
      <c r="T22" s="34"/>
      <c r="U22" s="34"/>
    </row>
    <row r="23" spans="1:21" s="34" customFormat="1" ht="19.7" customHeight="1" x14ac:dyDescent="0.2">
      <c r="A23" s="64"/>
      <c r="B23" s="66"/>
      <c r="C23" s="66"/>
      <c r="D23" s="72"/>
      <c r="E23" s="36"/>
      <c r="F23" s="36"/>
      <c r="P23" s="34" t="str">
        <f t="shared" si="0"/>
        <v/>
      </c>
      <c r="Q23" s="34" t="str">
        <f>IF(P23="","",_xlfn.RANK.EQ(P23,$P$7:INDEX($O:$O,6+$O$2),1))</f>
        <v/>
      </c>
      <c r="R23" s="34" t="str">
        <f t="shared" si="1"/>
        <v/>
      </c>
    </row>
    <row r="24" spans="1:21" s="34" customFormat="1" ht="19.7" customHeight="1" x14ac:dyDescent="0.2">
      <c r="A24" s="64"/>
      <c r="B24" s="66"/>
      <c r="C24" s="66"/>
      <c r="D24" s="72"/>
      <c r="E24" s="36"/>
      <c r="F24" s="36"/>
      <c r="P24" s="34" t="str">
        <f t="shared" si="0"/>
        <v/>
      </c>
      <c r="Q24" s="34" t="str">
        <f>IF(P24="","",_xlfn.RANK.EQ(P24,$P$7:INDEX($O:$O,6+$O$2),1))</f>
        <v/>
      </c>
      <c r="R24" s="34" t="str">
        <f t="shared" si="1"/>
        <v/>
      </c>
    </row>
    <row r="25" spans="1:21" s="34" customFormat="1" ht="19.7" customHeight="1" x14ac:dyDescent="0.2">
      <c r="A25" s="64"/>
      <c r="B25" s="66"/>
      <c r="C25" s="66"/>
      <c r="D25" s="72"/>
      <c r="E25" s="36"/>
      <c r="F25" s="36"/>
      <c r="P25" s="34" t="str">
        <f t="shared" si="0"/>
        <v/>
      </c>
      <c r="Q25" s="34" t="str">
        <f>IF(P25="","",_xlfn.RANK.EQ(P25,$P$7:INDEX($O:$O,6+$O$2),1))</f>
        <v/>
      </c>
      <c r="R25" s="34" t="str">
        <f t="shared" si="1"/>
        <v/>
      </c>
    </row>
    <row r="26" spans="1:21" s="34" customFormat="1" ht="19.7" customHeight="1" x14ac:dyDescent="0.2">
      <c r="A26" s="64"/>
      <c r="B26" s="66"/>
      <c r="C26" s="66"/>
      <c r="D26" s="72"/>
      <c r="E26" s="36"/>
      <c r="F26" s="36"/>
      <c r="P26" s="34" t="str">
        <f t="shared" si="0"/>
        <v/>
      </c>
      <c r="Q26" s="34" t="str">
        <f>IF(P26="","",_xlfn.RANK.EQ(P26,$P$7:INDEX($O:$O,6+$O$2),1))</f>
        <v/>
      </c>
      <c r="R26" s="34" t="str">
        <f t="shared" si="1"/>
        <v/>
      </c>
    </row>
    <row r="27" spans="1:21" s="34" customFormat="1" ht="19.7" customHeight="1" x14ac:dyDescent="0.2">
      <c r="A27" s="64"/>
      <c r="B27" s="66"/>
      <c r="C27" s="66"/>
      <c r="D27" s="72"/>
      <c r="E27" s="36"/>
      <c r="F27" s="36"/>
      <c r="P27" s="34" t="str">
        <f t="shared" si="0"/>
        <v/>
      </c>
      <c r="Q27" s="34" t="str">
        <f>IF(P27="","",_xlfn.RANK.EQ(P27,$P$7:INDEX($O:$O,6+$O$2),1))</f>
        <v/>
      </c>
      <c r="R27" s="34" t="str">
        <f t="shared" si="1"/>
        <v/>
      </c>
    </row>
    <row r="28" spans="1:21" s="34" customFormat="1" ht="19.7" customHeight="1" x14ac:dyDescent="0.2">
      <c r="A28" s="64"/>
      <c r="B28" s="66"/>
      <c r="C28" s="66"/>
      <c r="D28" s="72"/>
      <c r="E28" s="36"/>
      <c r="F28" s="36"/>
      <c r="P28" s="34" t="str">
        <f t="shared" si="0"/>
        <v/>
      </c>
      <c r="Q28" s="34" t="str">
        <f>IF(P28="","",_xlfn.RANK.EQ(P28,$P$7:INDEX($O:$O,6+$O$2),1))</f>
        <v/>
      </c>
      <c r="R28" s="34" t="str">
        <f t="shared" si="1"/>
        <v/>
      </c>
    </row>
    <row r="29" spans="1:21" s="34" customFormat="1" ht="19.7" customHeight="1" x14ac:dyDescent="0.2">
      <c r="A29" s="64"/>
      <c r="B29" s="66"/>
      <c r="C29" s="66"/>
      <c r="D29" s="72"/>
      <c r="E29" s="36"/>
      <c r="F29" s="36"/>
      <c r="P29" s="34" t="str">
        <f t="shared" si="0"/>
        <v/>
      </c>
      <c r="Q29" s="34" t="str">
        <f>IF(P29="","",_xlfn.RANK.EQ(P29,$P$7:INDEX($O:$O,6+$O$2),1))</f>
        <v/>
      </c>
      <c r="R29" s="34" t="str">
        <f t="shared" si="1"/>
        <v/>
      </c>
    </row>
    <row r="30" spans="1:21" s="34" customFormat="1" ht="19.7" customHeight="1" x14ac:dyDescent="0.2">
      <c r="A30" s="64"/>
      <c r="B30" s="66"/>
      <c r="C30" s="66"/>
      <c r="D30" s="72"/>
      <c r="E30" s="36"/>
      <c r="F30" s="36"/>
      <c r="P30" s="34" t="str">
        <f t="shared" si="0"/>
        <v/>
      </c>
      <c r="Q30" s="34" t="str">
        <f>IF(P30="","",_xlfn.RANK.EQ(P30,$P$7:INDEX($O:$O,6+$O$2),1))</f>
        <v/>
      </c>
      <c r="R30" s="34" t="str">
        <f t="shared" si="1"/>
        <v/>
      </c>
    </row>
    <row r="31" spans="1:21" s="34" customFormat="1" ht="19.7" customHeight="1" x14ac:dyDescent="0.2">
      <c r="A31" s="64"/>
      <c r="B31" s="66"/>
      <c r="C31" s="66"/>
      <c r="D31" s="72"/>
      <c r="E31" s="36"/>
      <c r="F31" s="36"/>
      <c r="P31" s="34" t="str">
        <f t="shared" si="0"/>
        <v/>
      </c>
      <c r="Q31" s="34" t="str">
        <f>IF(P31="","",_xlfn.RANK.EQ(P31,$P$7:INDEX($O:$O,6+$O$2),1))</f>
        <v/>
      </c>
      <c r="R31" s="34" t="str">
        <f t="shared" si="1"/>
        <v/>
      </c>
    </row>
    <row r="32" spans="1:21" s="34" customFormat="1" ht="19.7" customHeight="1" x14ac:dyDescent="0.2">
      <c r="A32" s="64"/>
      <c r="B32" s="66"/>
      <c r="C32" s="66"/>
      <c r="D32" s="72"/>
      <c r="E32" s="36"/>
      <c r="F32" s="36"/>
      <c r="P32" s="34" t="str">
        <f t="shared" si="0"/>
        <v/>
      </c>
      <c r="Q32" s="34" t="str">
        <f>IF(P32="","",_xlfn.RANK.EQ(P32,$P$7:INDEX($O:$O,6+$O$2),1))</f>
        <v/>
      </c>
      <c r="R32" s="34" t="str">
        <f t="shared" si="1"/>
        <v/>
      </c>
    </row>
    <row r="33" spans="1:18" s="34" customFormat="1" ht="19.7" customHeight="1" x14ac:dyDescent="0.2">
      <c r="A33" s="64"/>
      <c r="B33" s="66"/>
      <c r="C33" s="66"/>
      <c r="D33" s="72"/>
      <c r="E33" s="36"/>
      <c r="F33" s="36"/>
      <c r="P33" s="34" t="str">
        <f t="shared" si="0"/>
        <v/>
      </c>
      <c r="Q33" s="34" t="str">
        <f>IF(P33="","",_xlfn.RANK.EQ(P33,$P$7:INDEX($O:$O,6+$O$2),1))</f>
        <v/>
      </c>
      <c r="R33" s="34" t="str">
        <f t="shared" si="1"/>
        <v/>
      </c>
    </row>
    <row r="34" spans="1:18" s="34" customFormat="1" ht="19.7" customHeight="1" x14ac:dyDescent="0.2">
      <c r="A34" s="64"/>
      <c r="B34" s="66"/>
      <c r="C34" s="66"/>
      <c r="D34" s="72"/>
      <c r="E34" s="36"/>
      <c r="F34" s="36"/>
      <c r="P34" s="34" t="str">
        <f t="shared" si="0"/>
        <v/>
      </c>
      <c r="Q34" s="34" t="str">
        <f>IF(P34="","",_xlfn.RANK.EQ(P34,$P$7:INDEX($O:$O,6+$O$2),1))</f>
        <v/>
      </c>
      <c r="R34" s="34" t="str">
        <f t="shared" si="1"/>
        <v/>
      </c>
    </row>
    <row r="35" spans="1:18" s="34" customFormat="1" ht="19.7" customHeight="1" x14ac:dyDescent="0.2">
      <c r="A35" s="64"/>
      <c r="B35" s="66"/>
      <c r="C35" s="66"/>
      <c r="D35" s="72"/>
      <c r="E35" s="36"/>
      <c r="F35" s="36"/>
      <c r="P35" s="34" t="str">
        <f t="shared" si="0"/>
        <v/>
      </c>
      <c r="Q35" s="34" t="str">
        <f>IF(P35="","",_xlfn.RANK.EQ(P35,$P$7:INDEX($O:$O,6+$O$2),1))</f>
        <v/>
      </c>
      <c r="R35" s="34" t="str">
        <f t="shared" si="1"/>
        <v/>
      </c>
    </row>
    <row r="36" spans="1:18" s="34" customFormat="1" ht="19.7" customHeight="1" x14ac:dyDescent="0.2">
      <c r="A36" s="64"/>
      <c r="B36" s="66"/>
      <c r="C36" s="66"/>
      <c r="D36" s="72"/>
      <c r="E36" s="36"/>
      <c r="F36" s="36"/>
      <c r="P36" s="34" t="str">
        <f t="shared" si="0"/>
        <v/>
      </c>
      <c r="Q36" s="34" t="str">
        <f>IF(P36="","",_xlfn.RANK.EQ(P36,$P$7:INDEX($O:$O,6+$O$2),1))</f>
        <v/>
      </c>
      <c r="R36" s="34" t="str">
        <f t="shared" si="1"/>
        <v/>
      </c>
    </row>
    <row r="37" spans="1:18" s="34" customFormat="1" ht="19.7" customHeight="1" x14ac:dyDescent="0.2">
      <c r="A37" s="64"/>
      <c r="B37" s="66"/>
      <c r="C37" s="66"/>
      <c r="D37" s="72"/>
      <c r="E37" s="36"/>
      <c r="F37" s="36"/>
      <c r="P37" s="34" t="str">
        <f t="shared" si="0"/>
        <v/>
      </c>
      <c r="Q37" s="34" t="str">
        <f>IF(P37="","",_xlfn.RANK.EQ(P37,$P$7:INDEX($O:$O,6+$O$2),1))</f>
        <v/>
      </c>
      <c r="R37" s="34" t="str">
        <f t="shared" si="1"/>
        <v/>
      </c>
    </row>
    <row r="38" spans="1:18" s="34" customFormat="1" ht="19.7" customHeight="1" x14ac:dyDescent="0.2">
      <c r="A38" s="64"/>
      <c r="B38" s="66"/>
      <c r="C38" s="66"/>
      <c r="D38" s="72"/>
      <c r="E38" s="36"/>
      <c r="F38" s="36"/>
      <c r="P38" s="34" t="str">
        <f t="shared" si="0"/>
        <v/>
      </c>
      <c r="Q38" s="34" t="str">
        <f>IF(P38="","",_xlfn.RANK.EQ(P38,$P$7:INDEX($O:$O,6+$O$2),1))</f>
        <v/>
      </c>
      <c r="R38" s="34" t="str">
        <f t="shared" si="1"/>
        <v/>
      </c>
    </row>
    <row r="39" spans="1:18" s="34" customFormat="1" ht="19.7" customHeight="1" x14ac:dyDescent="0.2">
      <c r="A39" s="64"/>
      <c r="B39" s="66"/>
      <c r="C39" s="66"/>
      <c r="D39" s="72"/>
      <c r="E39" s="36"/>
      <c r="F39" s="36"/>
      <c r="P39" s="34" t="str">
        <f t="shared" si="0"/>
        <v/>
      </c>
      <c r="Q39" s="34" t="str">
        <f>IF(P39="","",_xlfn.RANK.EQ(P39,$P$7:INDEX($O:$O,6+$O$2),1))</f>
        <v/>
      </c>
      <c r="R39" s="34" t="str">
        <f t="shared" si="1"/>
        <v/>
      </c>
    </row>
    <row r="40" spans="1:18" s="34" customFormat="1" ht="19.7" customHeight="1" x14ac:dyDescent="0.2">
      <c r="A40" s="64"/>
      <c r="B40" s="66"/>
      <c r="C40" s="66"/>
      <c r="D40" s="72"/>
      <c r="E40" s="36"/>
      <c r="F40" s="36"/>
      <c r="P40" s="34" t="str">
        <f t="shared" si="0"/>
        <v/>
      </c>
      <c r="Q40" s="34" t="str">
        <f>IF(P40="","",_xlfn.RANK.EQ(P40,$P$7:INDEX($O:$O,6+$O$2),1))</f>
        <v/>
      </c>
      <c r="R40" s="34" t="str">
        <f t="shared" si="1"/>
        <v/>
      </c>
    </row>
    <row r="41" spans="1:18" s="34" customFormat="1" ht="19.7" customHeight="1" x14ac:dyDescent="0.2">
      <c r="A41" s="64"/>
      <c r="B41" s="66"/>
      <c r="C41" s="66"/>
      <c r="D41" s="72"/>
      <c r="E41" s="36"/>
      <c r="F41" s="36"/>
      <c r="P41" s="34" t="str">
        <f t="shared" si="0"/>
        <v/>
      </c>
      <c r="Q41" s="34" t="str">
        <f>IF(P41="","",_xlfn.RANK.EQ(P41,$P$7:INDEX($O:$O,6+$O$2),1))</f>
        <v/>
      </c>
      <c r="R41" s="34" t="str">
        <f t="shared" si="1"/>
        <v/>
      </c>
    </row>
    <row r="42" spans="1:18" s="34" customFormat="1" ht="19.7" customHeight="1" x14ac:dyDescent="0.2">
      <c r="A42" s="64"/>
      <c r="B42" s="66"/>
      <c r="C42" s="66"/>
      <c r="D42" s="72"/>
      <c r="E42" s="36"/>
      <c r="F42" s="36"/>
      <c r="P42" s="34" t="str">
        <f t="shared" si="0"/>
        <v/>
      </c>
      <c r="Q42" s="34" t="str">
        <f>IF(P42="","",_xlfn.RANK.EQ(P42,$P$7:INDEX($O:$O,6+$O$2),1))</f>
        <v/>
      </c>
      <c r="R42" s="34" t="str">
        <f t="shared" si="1"/>
        <v/>
      </c>
    </row>
    <row r="43" spans="1:18" s="34" customFormat="1" ht="19.7" customHeight="1" x14ac:dyDescent="0.2">
      <c r="A43" s="64"/>
      <c r="B43" s="66"/>
      <c r="C43" s="66"/>
      <c r="D43" s="72"/>
      <c r="E43" s="36"/>
      <c r="F43" s="36"/>
      <c r="P43" s="34" t="str">
        <f t="shared" si="0"/>
        <v/>
      </c>
      <c r="Q43" s="34" t="str">
        <f>IF(P43="","",_xlfn.RANK.EQ(P43,$P$7:INDEX($O:$O,6+$O$2),1))</f>
        <v/>
      </c>
      <c r="R43" s="34" t="str">
        <f t="shared" si="1"/>
        <v/>
      </c>
    </row>
    <row r="44" spans="1:18" s="34" customFormat="1" ht="19.7" customHeight="1" x14ac:dyDescent="0.2">
      <c r="A44" s="64"/>
      <c r="B44" s="66"/>
      <c r="C44" s="66"/>
      <c r="D44" s="72"/>
      <c r="E44" s="36"/>
      <c r="F44" s="36"/>
      <c r="P44" s="34" t="str">
        <f t="shared" si="0"/>
        <v/>
      </c>
      <c r="Q44" s="34" t="str">
        <f>IF(P44="","",_xlfn.RANK.EQ(P44,$P$7:INDEX($O:$O,6+$O$2),1))</f>
        <v/>
      </c>
      <c r="R44" s="34" t="str">
        <f t="shared" si="1"/>
        <v/>
      </c>
    </row>
    <row r="45" spans="1:18" s="34" customFormat="1" ht="19.7" customHeight="1" x14ac:dyDescent="0.2">
      <c r="A45" s="64"/>
      <c r="B45" s="66"/>
      <c r="C45" s="66"/>
      <c r="D45" s="72"/>
      <c r="E45" s="36"/>
      <c r="F45" s="36"/>
      <c r="P45" s="34" t="str">
        <f t="shared" si="0"/>
        <v/>
      </c>
      <c r="Q45" s="34" t="str">
        <f>IF(P45="","",_xlfn.RANK.EQ(P45,$P$7:INDEX($O:$O,6+$O$2),1))</f>
        <v/>
      </c>
      <c r="R45" s="34" t="str">
        <f t="shared" si="1"/>
        <v/>
      </c>
    </row>
    <row r="46" spans="1:18" s="34" customFormat="1" ht="19.7" customHeight="1" x14ac:dyDescent="0.2">
      <c r="A46" s="64"/>
      <c r="B46" s="66"/>
      <c r="C46" s="66"/>
      <c r="D46" s="72"/>
      <c r="E46" s="36"/>
      <c r="F46" s="36"/>
      <c r="P46" s="34" t="str">
        <f t="shared" si="0"/>
        <v/>
      </c>
      <c r="Q46" s="34" t="str">
        <f>IF(P46="","",_xlfn.RANK.EQ(P46,$P$7:INDEX($O:$O,6+$O$2),1))</f>
        <v/>
      </c>
      <c r="R46" s="34" t="str">
        <f t="shared" si="1"/>
        <v/>
      </c>
    </row>
    <row r="47" spans="1:18" s="34" customFormat="1" ht="19.7" customHeight="1" x14ac:dyDescent="0.2">
      <c r="A47" s="64"/>
      <c r="B47" s="66"/>
      <c r="C47" s="66"/>
      <c r="D47" s="72"/>
      <c r="E47" s="36"/>
      <c r="F47" s="36"/>
      <c r="P47" s="34" t="str">
        <f t="shared" si="0"/>
        <v/>
      </c>
      <c r="Q47" s="34" t="str">
        <f>IF(P47="","",_xlfn.RANK.EQ(P47,$P$7:INDEX($O:$O,6+$O$2),1))</f>
        <v/>
      </c>
      <c r="R47" s="34" t="str">
        <f t="shared" si="1"/>
        <v/>
      </c>
    </row>
    <row r="48" spans="1:18" s="34" customFormat="1" ht="19.7" customHeight="1" x14ac:dyDescent="0.2">
      <c r="A48" s="64"/>
      <c r="B48" s="66"/>
      <c r="C48" s="66"/>
      <c r="D48" s="72"/>
      <c r="E48" s="36"/>
      <c r="F48" s="36"/>
      <c r="P48" s="34" t="str">
        <f t="shared" si="0"/>
        <v/>
      </c>
      <c r="Q48" s="34" t="str">
        <f>IF(P48="","",_xlfn.RANK.EQ(P48,$P$7:INDEX($O:$O,6+$O$2),1))</f>
        <v/>
      </c>
      <c r="R48" s="34" t="str">
        <f t="shared" si="1"/>
        <v/>
      </c>
    </row>
    <row r="49" spans="1:21" s="34" customFormat="1" ht="19.7" customHeight="1" x14ac:dyDescent="0.2">
      <c r="A49" s="64"/>
      <c r="B49" s="66"/>
      <c r="C49" s="66"/>
      <c r="D49" s="72"/>
      <c r="E49" s="36"/>
      <c r="F49" s="36"/>
      <c r="P49" s="34" t="str">
        <f t="shared" si="0"/>
        <v/>
      </c>
      <c r="Q49" s="34" t="str">
        <f>IF(P49="","",_xlfn.RANK.EQ(P49,$P$7:INDEX($O:$O,6+$O$2),1))</f>
        <v/>
      </c>
      <c r="R49" s="34" t="str">
        <f t="shared" si="1"/>
        <v/>
      </c>
    </row>
    <row r="50" spans="1:21" s="34" customFormat="1" ht="19.7" customHeight="1" x14ac:dyDescent="0.2">
      <c r="A50" s="64"/>
      <c r="B50" s="66"/>
      <c r="C50" s="66"/>
      <c r="D50" s="72"/>
      <c r="E50" s="36"/>
      <c r="F50" s="36"/>
      <c r="P50" s="34" t="str">
        <f t="shared" si="0"/>
        <v/>
      </c>
      <c r="Q50" s="34" t="str">
        <f>IF(P50="","",_xlfn.RANK.EQ(P50,$P$7:INDEX($O:$O,6+$O$2),1))</f>
        <v/>
      </c>
      <c r="R50" s="34" t="str">
        <f t="shared" si="1"/>
        <v/>
      </c>
    </row>
    <row r="51" spans="1:21" s="34" customFormat="1" ht="19.7" customHeight="1" x14ac:dyDescent="0.2">
      <c r="A51" s="64"/>
      <c r="B51" s="66"/>
      <c r="C51" s="66"/>
      <c r="D51" s="72"/>
      <c r="E51" s="36"/>
      <c r="F51" s="36"/>
      <c r="P51" s="34" t="str">
        <f t="shared" si="0"/>
        <v/>
      </c>
      <c r="Q51" s="34" t="str">
        <f>IF(P51="","",_xlfn.RANK.EQ(P51,$P$7:INDEX($O:$O,6+$O$2),1))</f>
        <v/>
      </c>
      <c r="R51" s="34" t="str">
        <f t="shared" si="1"/>
        <v/>
      </c>
    </row>
    <row r="52" spans="1:21" s="34" customFormat="1" ht="19.7" customHeight="1" thickBot="1" x14ac:dyDescent="0.25">
      <c r="A52" s="67"/>
      <c r="B52" s="68"/>
      <c r="C52" s="68"/>
      <c r="D52" s="73"/>
      <c r="E52" s="36"/>
      <c r="F52" s="36"/>
      <c r="P52" s="34" t="str">
        <f t="shared" si="0"/>
        <v/>
      </c>
      <c r="Q52" s="34" t="str">
        <f>IF(P52="","",_xlfn.RANK.EQ(P52,$P$7:INDEX($O:$O,6+$O$2),1))</f>
        <v/>
      </c>
      <c r="R52" s="34" t="str">
        <f t="shared" si="1"/>
        <v/>
      </c>
    </row>
    <row r="53" spans="1:21" s="34" customFormat="1" ht="19.7" customHeight="1" x14ac:dyDescent="0.2">
      <c r="A53" s="56"/>
      <c r="B53" s="57"/>
      <c r="C53" s="57"/>
      <c r="D53" s="58"/>
      <c r="E53" s="59"/>
      <c r="F53" s="36"/>
    </row>
    <row r="54" spans="1:21" ht="23.45" customHeight="1" x14ac:dyDescent="0.2">
      <c r="A54" s="7"/>
      <c r="B54" s="7"/>
      <c r="C54" s="7"/>
      <c r="D54" s="7"/>
      <c r="E54" s="7"/>
      <c r="F54" s="7"/>
      <c r="O54" s="34" t="str">
        <f t="shared" ref="O54:O85" si="2">IF($A54="","",MOD(ABS(SIN($O$1+ROW()*97))*100000,1))</f>
        <v/>
      </c>
      <c r="P54" s="34" t="str">
        <f t="shared" ref="P54:P85" si="3">IF(O54="","",IF(O54&lt;=LARGE($O$7:$O$1027,$O$3),"JA",""))</f>
        <v/>
      </c>
      <c r="R54" s="34"/>
      <c r="S54" s="34"/>
      <c r="T54" s="34"/>
      <c r="U54" s="34"/>
    </row>
    <row r="55" spans="1:21" ht="23.45" customHeight="1" x14ac:dyDescent="0.2">
      <c r="O55" s="34" t="str">
        <f t="shared" si="2"/>
        <v/>
      </c>
      <c r="P55" s="34" t="str">
        <f t="shared" si="3"/>
        <v/>
      </c>
      <c r="R55" s="34"/>
      <c r="S55" s="34"/>
      <c r="T55" s="34"/>
      <c r="U55" s="34"/>
    </row>
    <row r="56" spans="1:21" ht="23.45" customHeight="1" x14ac:dyDescent="0.2">
      <c r="O56" s="34" t="str">
        <f t="shared" si="2"/>
        <v/>
      </c>
      <c r="P56" s="34" t="str">
        <f t="shared" si="3"/>
        <v/>
      </c>
      <c r="R56" s="34"/>
      <c r="S56" s="34"/>
      <c r="T56" s="34"/>
      <c r="U56" s="34"/>
    </row>
    <row r="57" spans="1:21" ht="23.45" customHeight="1" x14ac:dyDescent="0.2">
      <c r="O57" s="34" t="str">
        <f t="shared" si="2"/>
        <v/>
      </c>
      <c r="P57" s="34" t="str">
        <f t="shared" si="3"/>
        <v/>
      </c>
      <c r="R57" s="34"/>
      <c r="S57" s="34"/>
      <c r="T57" s="34"/>
      <c r="U57" s="34"/>
    </row>
    <row r="58" spans="1:21" ht="23.45" customHeight="1" x14ac:dyDescent="0.2">
      <c r="O58" s="34" t="str">
        <f t="shared" si="2"/>
        <v/>
      </c>
      <c r="P58" s="34" t="str">
        <f t="shared" si="3"/>
        <v/>
      </c>
      <c r="R58" s="34"/>
      <c r="S58" s="34"/>
      <c r="T58" s="34"/>
      <c r="U58" s="34"/>
    </row>
    <row r="59" spans="1:21" ht="23.45" customHeight="1" x14ac:dyDescent="0.2">
      <c r="O59" s="34" t="str">
        <f t="shared" si="2"/>
        <v/>
      </c>
      <c r="P59" s="34" t="str">
        <f t="shared" si="3"/>
        <v/>
      </c>
      <c r="R59" s="34"/>
      <c r="S59" s="34"/>
      <c r="T59" s="34"/>
      <c r="U59" s="34"/>
    </row>
    <row r="60" spans="1:21" ht="23.45" customHeight="1" x14ac:dyDescent="0.2">
      <c r="O60" s="34" t="str">
        <f t="shared" si="2"/>
        <v/>
      </c>
      <c r="P60" s="34" t="str">
        <f t="shared" si="3"/>
        <v/>
      </c>
      <c r="R60" s="34"/>
      <c r="S60" s="34"/>
      <c r="T60" s="34"/>
      <c r="U60" s="34"/>
    </row>
    <row r="61" spans="1:21" ht="23.45" customHeight="1" x14ac:dyDescent="0.2">
      <c r="O61" s="34" t="str">
        <f t="shared" si="2"/>
        <v/>
      </c>
      <c r="P61" s="34" t="str">
        <f t="shared" si="3"/>
        <v/>
      </c>
      <c r="R61" s="34"/>
      <c r="S61" s="34"/>
      <c r="T61" s="34"/>
      <c r="U61" s="34"/>
    </row>
    <row r="62" spans="1:21" ht="23.45" customHeight="1" x14ac:dyDescent="0.2">
      <c r="O62" s="34" t="str">
        <f t="shared" si="2"/>
        <v/>
      </c>
      <c r="P62" s="34" t="str">
        <f t="shared" si="3"/>
        <v/>
      </c>
      <c r="R62" s="34"/>
      <c r="S62" s="34"/>
      <c r="T62" s="34"/>
      <c r="U62" s="34"/>
    </row>
    <row r="63" spans="1:21" ht="23.45" customHeight="1" x14ac:dyDescent="0.2">
      <c r="O63" s="34" t="str">
        <f t="shared" si="2"/>
        <v/>
      </c>
      <c r="P63" s="34" t="str">
        <f t="shared" si="3"/>
        <v/>
      </c>
      <c r="R63" s="34"/>
      <c r="S63" s="34"/>
      <c r="T63" s="34"/>
      <c r="U63" s="34"/>
    </row>
    <row r="64" spans="1:21" ht="23.45" customHeight="1" x14ac:dyDescent="0.2">
      <c r="O64" s="34" t="str">
        <f t="shared" si="2"/>
        <v/>
      </c>
      <c r="P64" s="34" t="str">
        <f t="shared" si="3"/>
        <v/>
      </c>
      <c r="R64" s="34"/>
      <c r="S64" s="34"/>
      <c r="T64" s="34"/>
      <c r="U64" s="34"/>
    </row>
    <row r="65" spans="1:21" ht="23.45" customHeight="1" x14ac:dyDescent="0.2">
      <c r="O65" s="34" t="str">
        <f t="shared" si="2"/>
        <v/>
      </c>
      <c r="P65" s="34" t="str">
        <f t="shared" si="3"/>
        <v/>
      </c>
      <c r="R65" s="34"/>
      <c r="S65" s="34"/>
      <c r="T65" s="34"/>
      <c r="U65" s="34"/>
    </row>
    <row r="66" spans="1:21" ht="23.45" customHeight="1" x14ac:dyDescent="0.2">
      <c r="O66" s="34" t="str">
        <f t="shared" si="2"/>
        <v/>
      </c>
      <c r="P66" s="34" t="str">
        <f t="shared" si="3"/>
        <v/>
      </c>
      <c r="R66" s="34"/>
      <c r="S66" s="34"/>
      <c r="T66" s="34"/>
      <c r="U66" s="34"/>
    </row>
    <row r="67" spans="1:21" ht="23.45" customHeight="1" x14ac:dyDescent="0.2">
      <c r="O67" s="34" t="str">
        <f t="shared" si="2"/>
        <v/>
      </c>
      <c r="P67" s="34" t="str">
        <f t="shared" si="3"/>
        <v/>
      </c>
      <c r="R67" s="34"/>
      <c r="S67" s="34"/>
      <c r="T67" s="34"/>
      <c r="U67" s="34"/>
    </row>
    <row r="68" spans="1:21" ht="23.45" customHeight="1" x14ac:dyDescent="0.2">
      <c r="O68" s="34" t="str">
        <f t="shared" si="2"/>
        <v/>
      </c>
      <c r="P68" s="34" t="str">
        <f t="shared" si="3"/>
        <v/>
      </c>
      <c r="R68" s="34"/>
      <c r="S68" s="34"/>
      <c r="T68" s="34"/>
      <c r="U68" s="34"/>
    </row>
    <row r="69" spans="1:21" ht="23.45" customHeight="1" x14ac:dyDescent="0.2">
      <c r="O69" s="34" t="str">
        <f t="shared" si="2"/>
        <v/>
      </c>
      <c r="P69" s="34" t="str">
        <f t="shared" si="3"/>
        <v/>
      </c>
      <c r="R69" s="34"/>
      <c r="S69" s="34"/>
      <c r="T69" s="34"/>
      <c r="U69" s="34"/>
    </row>
    <row r="70" spans="1:21" x14ac:dyDescent="0.2">
      <c r="O70" s="34" t="str">
        <f t="shared" si="2"/>
        <v/>
      </c>
      <c r="P70" s="34" t="str">
        <f t="shared" si="3"/>
        <v/>
      </c>
      <c r="R70" s="34"/>
      <c r="S70" s="34"/>
      <c r="T70" s="34"/>
      <c r="U70" s="34"/>
    </row>
    <row r="71" spans="1:21" x14ac:dyDescent="0.2">
      <c r="O71" s="34" t="str">
        <f t="shared" si="2"/>
        <v/>
      </c>
      <c r="P71" s="34" t="str">
        <f t="shared" si="3"/>
        <v/>
      </c>
      <c r="R71" s="34"/>
      <c r="S71" s="34"/>
      <c r="T71" s="34"/>
      <c r="U71" s="34"/>
    </row>
    <row r="72" spans="1:21" x14ac:dyDescent="0.2">
      <c r="A72" s="1"/>
      <c r="O72" s="34" t="str">
        <f t="shared" si="2"/>
        <v/>
      </c>
      <c r="P72" s="34" t="str">
        <f t="shared" si="3"/>
        <v/>
      </c>
      <c r="R72" s="34"/>
      <c r="S72" s="34"/>
      <c r="T72" s="34"/>
      <c r="U72" s="34"/>
    </row>
    <row r="73" spans="1:21" x14ac:dyDescent="0.2">
      <c r="O73" s="34" t="str">
        <f t="shared" si="2"/>
        <v/>
      </c>
      <c r="P73" s="34" t="str">
        <f t="shared" si="3"/>
        <v/>
      </c>
      <c r="R73" s="34"/>
      <c r="S73" s="34"/>
      <c r="T73" s="34"/>
      <c r="U73" s="34"/>
    </row>
    <row r="74" spans="1:21" x14ac:dyDescent="0.2">
      <c r="A74" s="4"/>
      <c r="B74" s="3"/>
      <c r="O74" s="34" t="str">
        <f t="shared" si="2"/>
        <v/>
      </c>
      <c r="P74" s="34" t="str">
        <f t="shared" si="3"/>
        <v/>
      </c>
      <c r="R74" s="34"/>
      <c r="S74" s="34"/>
      <c r="T74" s="34"/>
      <c r="U74" s="34"/>
    </row>
    <row r="75" spans="1:21" x14ac:dyDescent="0.2">
      <c r="A75" s="2"/>
      <c r="O75" s="34" t="str">
        <f t="shared" si="2"/>
        <v/>
      </c>
      <c r="P75" s="34" t="str">
        <f t="shared" si="3"/>
        <v/>
      </c>
      <c r="R75" s="34"/>
      <c r="S75" s="34"/>
      <c r="T75" s="34"/>
      <c r="U75" s="34"/>
    </row>
    <row r="76" spans="1:21" x14ac:dyDescent="0.2">
      <c r="O76" s="34" t="str">
        <f t="shared" si="2"/>
        <v/>
      </c>
      <c r="P76" s="34" t="str">
        <f t="shared" si="3"/>
        <v/>
      </c>
      <c r="R76" s="34"/>
      <c r="S76" s="34"/>
      <c r="T76" s="34"/>
      <c r="U76" s="34"/>
    </row>
    <row r="77" spans="1:21" x14ac:dyDescent="0.2">
      <c r="O77" s="34" t="str">
        <f t="shared" si="2"/>
        <v/>
      </c>
      <c r="P77" s="34" t="str">
        <f t="shared" si="3"/>
        <v/>
      </c>
      <c r="R77" s="34"/>
      <c r="S77" s="34"/>
      <c r="T77" s="34"/>
      <c r="U77" s="34"/>
    </row>
    <row r="78" spans="1:21" x14ac:dyDescent="0.2">
      <c r="O78" s="34" t="str">
        <f t="shared" si="2"/>
        <v/>
      </c>
      <c r="P78" s="34" t="str">
        <f t="shared" si="3"/>
        <v/>
      </c>
      <c r="R78" s="34"/>
      <c r="S78" s="34"/>
      <c r="T78" s="34"/>
      <c r="U78" s="34"/>
    </row>
    <row r="79" spans="1:21" x14ac:dyDescent="0.2">
      <c r="O79" s="34" t="str">
        <f t="shared" si="2"/>
        <v/>
      </c>
      <c r="P79" s="34" t="str">
        <f t="shared" si="3"/>
        <v/>
      </c>
      <c r="R79" s="34"/>
      <c r="S79" s="34"/>
      <c r="T79" s="34"/>
      <c r="U79" s="34"/>
    </row>
    <row r="80" spans="1:21" x14ac:dyDescent="0.2">
      <c r="O80" s="34" t="str">
        <f t="shared" si="2"/>
        <v/>
      </c>
      <c r="P80" s="34" t="str">
        <f t="shared" si="3"/>
        <v/>
      </c>
      <c r="R80" s="34"/>
      <c r="S80" s="34"/>
      <c r="T80" s="34"/>
      <c r="U80" s="34"/>
    </row>
    <row r="81" spans="15:21" x14ac:dyDescent="0.2">
      <c r="O81" s="34" t="str">
        <f t="shared" si="2"/>
        <v/>
      </c>
      <c r="P81" s="34" t="str">
        <f t="shared" si="3"/>
        <v/>
      </c>
      <c r="R81" s="34"/>
      <c r="S81" s="34"/>
      <c r="T81" s="34"/>
      <c r="U81" s="34"/>
    </row>
    <row r="82" spans="15:21" x14ac:dyDescent="0.2">
      <c r="O82" s="34" t="str">
        <f t="shared" si="2"/>
        <v/>
      </c>
      <c r="P82" s="34" t="str">
        <f t="shared" si="3"/>
        <v/>
      </c>
      <c r="R82" s="34"/>
      <c r="S82" s="34"/>
      <c r="T82" s="34"/>
      <c r="U82" s="34"/>
    </row>
    <row r="83" spans="15:21" x14ac:dyDescent="0.2">
      <c r="O83" s="34" t="str">
        <f t="shared" si="2"/>
        <v/>
      </c>
      <c r="P83" s="34" t="str">
        <f t="shared" si="3"/>
        <v/>
      </c>
      <c r="R83" s="34"/>
      <c r="S83" s="34"/>
      <c r="T83" s="34"/>
      <c r="U83" s="34"/>
    </row>
    <row r="84" spans="15:21" x14ac:dyDescent="0.2">
      <c r="O84" s="34" t="str">
        <f t="shared" si="2"/>
        <v/>
      </c>
      <c r="P84" s="34" t="str">
        <f t="shared" si="3"/>
        <v/>
      </c>
      <c r="R84" s="34"/>
      <c r="S84" s="34"/>
      <c r="T84" s="34"/>
      <c r="U84" s="34"/>
    </row>
    <row r="85" spans="15:21" x14ac:dyDescent="0.2">
      <c r="O85" s="34" t="str">
        <f t="shared" si="2"/>
        <v/>
      </c>
      <c r="P85" s="34" t="str">
        <f t="shared" si="3"/>
        <v/>
      </c>
      <c r="R85" s="34"/>
      <c r="S85" s="34"/>
      <c r="T85" s="34"/>
      <c r="U85" s="34"/>
    </row>
    <row r="86" spans="15:21" x14ac:dyDescent="0.2">
      <c r="O86" s="34" t="str">
        <f t="shared" ref="O86:O117" si="4">IF($A86="","",MOD(ABS(SIN($O$1+ROW()*97))*100000,1))</f>
        <v/>
      </c>
      <c r="P86" s="34" t="str">
        <f t="shared" ref="P86:P117" si="5">IF(O86="","",IF(O86&lt;=LARGE($O$7:$O$1027,$O$3),"JA",""))</f>
        <v/>
      </c>
      <c r="R86" s="34"/>
      <c r="S86" s="34"/>
      <c r="T86" s="34"/>
      <c r="U86" s="34"/>
    </row>
    <row r="87" spans="15:21" x14ac:dyDescent="0.2">
      <c r="O87" s="34" t="str">
        <f t="shared" si="4"/>
        <v/>
      </c>
      <c r="P87" s="34" t="str">
        <f t="shared" si="5"/>
        <v/>
      </c>
      <c r="R87" s="34"/>
      <c r="S87" s="34"/>
      <c r="T87" s="34"/>
      <c r="U87" s="34"/>
    </row>
    <row r="88" spans="15:21" x14ac:dyDescent="0.2">
      <c r="O88" s="34" t="str">
        <f t="shared" si="4"/>
        <v/>
      </c>
      <c r="P88" s="34" t="str">
        <f t="shared" si="5"/>
        <v/>
      </c>
      <c r="R88" s="34"/>
      <c r="S88" s="34"/>
      <c r="T88" s="34"/>
      <c r="U88" s="34"/>
    </row>
    <row r="89" spans="15:21" x14ac:dyDescent="0.2">
      <c r="O89" s="34" t="str">
        <f t="shared" si="4"/>
        <v/>
      </c>
      <c r="P89" s="34" t="str">
        <f t="shared" si="5"/>
        <v/>
      </c>
      <c r="R89" s="34"/>
      <c r="S89" s="34"/>
      <c r="T89" s="34"/>
      <c r="U89" s="34"/>
    </row>
    <row r="90" spans="15:21" x14ac:dyDescent="0.2">
      <c r="O90" s="34" t="str">
        <f t="shared" si="4"/>
        <v/>
      </c>
      <c r="P90" s="34" t="str">
        <f t="shared" si="5"/>
        <v/>
      </c>
      <c r="R90" s="34"/>
    </row>
    <row r="91" spans="15:21" x14ac:dyDescent="0.2">
      <c r="O91" s="34" t="str">
        <f t="shared" si="4"/>
        <v/>
      </c>
      <c r="P91" s="34" t="str">
        <f t="shared" si="5"/>
        <v/>
      </c>
      <c r="R91" s="34"/>
    </row>
    <row r="92" spans="15:21" x14ac:dyDescent="0.2">
      <c r="O92" s="34" t="str">
        <f t="shared" si="4"/>
        <v/>
      </c>
      <c r="P92" s="34" t="str">
        <f t="shared" si="5"/>
        <v/>
      </c>
      <c r="R92" s="34"/>
    </row>
    <row r="93" spans="15:21" x14ac:dyDescent="0.2">
      <c r="O93" s="34" t="str">
        <f t="shared" si="4"/>
        <v/>
      </c>
      <c r="P93" s="34" t="str">
        <f t="shared" si="5"/>
        <v/>
      </c>
      <c r="R93" s="34"/>
    </row>
    <row r="94" spans="15:21" x14ac:dyDescent="0.2">
      <c r="O94" s="34" t="str">
        <f t="shared" si="4"/>
        <v/>
      </c>
      <c r="P94" s="34" t="str">
        <f t="shared" si="5"/>
        <v/>
      </c>
      <c r="R94" s="34"/>
    </row>
    <row r="95" spans="15:21" x14ac:dyDescent="0.2">
      <c r="O95" s="34" t="str">
        <f t="shared" si="4"/>
        <v/>
      </c>
      <c r="P95" s="34" t="str">
        <f t="shared" si="5"/>
        <v/>
      </c>
      <c r="R95" s="34"/>
    </row>
    <row r="96" spans="15:21" x14ac:dyDescent="0.2">
      <c r="O96" s="34" t="str">
        <f t="shared" si="4"/>
        <v/>
      </c>
      <c r="P96" s="34" t="str">
        <f t="shared" si="5"/>
        <v/>
      </c>
      <c r="R96" s="34"/>
    </row>
    <row r="97" spans="15:18" x14ac:dyDescent="0.2">
      <c r="O97" s="34" t="str">
        <f t="shared" si="4"/>
        <v/>
      </c>
      <c r="P97" s="34" t="str">
        <f t="shared" si="5"/>
        <v/>
      </c>
      <c r="R97" s="34"/>
    </row>
    <row r="98" spans="15:18" x14ac:dyDescent="0.2">
      <c r="O98" s="34" t="str">
        <f t="shared" si="4"/>
        <v/>
      </c>
      <c r="P98" s="34" t="str">
        <f t="shared" si="5"/>
        <v/>
      </c>
      <c r="R98" s="34"/>
    </row>
    <row r="99" spans="15:18" x14ac:dyDescent="0.2">
      <c r="O99" s="34" t="str">
        <f t="shared" si="4"/>
        <v/>
      </c>
      <c r="P99" s="34" t="str">
        <f t="shared" si="5"/>
        <v/>
      </c>
      <c r="R99" s="34"/>
    </row>
    <row r="100" spans="15:18" x14ac:dyDescent="0.2">
      <c r="O100" s="34" t="str">
        <f t="shared" si="4"/>
        <v/>
      </c>
      <c r="P100" s="34" t="str">
        <f t="shared" si="5"/>
        <v/>
      </c>
      <c r="R100" s="34"/>
    </row>
    <row r="101" spans="15:18" x14ac:dyDescent="0.2">
      <c r="O101" s="34" t="str">
        <f t="shared" si="4"/>
        <v/>
      </c>
      <c r="P101" s="34" t="str">
        <f t="shared" si="5"/>
        <v/>
      </c>
      <c r="R101" s="34"/>
    </row>
    <row r="102" spans="15:18" x14ac:dyDescent="0.2">
      <c r="O102" s="34" t="str">
        <f t="shared" si="4"/>
        <v/>
      </c>
      <c r="P102" s="34" t="str">
        <f t="shared" si="5"/>
        <v/>
      </c>
      <c r="R102" s="34"/>
    </row>
    <row r="103" spans="15:18" x14ac:dyDescent="0.2">
      <c r="O103" s="34" t="str">
        <f t="shared" si="4"/>
        <v/>
      </c>
      <c r="P103" s="34" t="str">
        <f t="shared" si="5"/>
        <v/>
      </c>
      <c r="R103" s="34"/>
    </row>
    <row r="104" spans="15:18" x14ac:dyDescent="0.2">
      <c r="O104" s="34" t="str">
        <f t="shared" si="4"/>
        <v/>
      </c>
      <c r="P104" s="34" t="str">
        <f t="shared" si="5"/>
        <v/>
      </c>
      <c r="R104" s="34"/>
    </row>
    <row r="105" spans="15:18" x14ac:dyDescent="0.2">
      <c r="O105" s="34" t="str">
        <f t="shared" si="4"/>
        <v/>
      </c>
      <c r="P105" s="34" t="str">
        <f t="shared" si="5"/>
        <v/>
      </c>
      <c r="R105" s="34"/>
    </row>
    <row r="106" spans="15:18" x14ac:dyDescent="0.2">
      <c r="O106" s="34" t="str">
        <f t="shared" si="4"/>
        <v/>
      </c>
      <c r="P106" s="34" t="str">
        <f t="shared" si="5"/>
        <v/>
      </c>
      <c r="R106" s="34"/>
    </row>
    <row r="107" spans="15:18" x14ac:dyDescent="0.2">
      <c r="O107" s="34" t="str">
        <f t="shared" si="4"/>
        <v/>
      </c>
      <c r="P107" s="34" t="str">
        <f t="shared" si="5"/>
        <v/>
      </c>
      <c r="R107" s="34"/>
    </row>
    <row r="108" spans="15:18" x14ac:dyDescent="0.2">
      <c r="O108" s="34" t="str">
        <f t="shared" si="4"/>
        <v/>
      </c>
      <c r="P108" s="34" t="str">
        <f t="shared" si="5"/>
        <v/>
      </c>
      <c r="R108" s="34"/>
    </row>
    <row r="109" spans="15:18" x14ac:dyDescent="0.2">
      <c r="O109" s="34" t="str">
        <f t="shared" si="4"/>
        <v/>
      </c>
      <c r="P109" s="34" t="str">
        <f t="shared" si="5"/>
        <v/>
      </c>
      <c r="R109" s="34"/>
    </row>
    <row r="110" spans="15:18" x14ac:dyDescent="0.2">
      <c r="O110" s="34" t="str">
        <f t="shared" si="4"/>
        <v/>
      </c>
      <c r="P110" s="34" t="str">
        <f t="shared" si="5"/>
        <v/>
      </c>
      <c r="R110" s="34"/>
    </row>
    <row r="111" spans="15:18" x14ac:dyDescent="0.2">
      <c r="O111" s="34" t="str">
        <f t="shared" si="4"/>
        <v/>
      </c>
      <c r="P111" s="34" t="str">
        <f t="shared" si="5"/>
        <v/>
      </c>
      <c r="R111" s="34"/>
    </row>
    <row r="112" spans="15:18" x14ac:dyDescent="0.2">
      <c r="O112" s="34" t="str">
        <f t="shared" si="4"/>
        <v/>
      </c>
      <c r="P112" s="34" t="str">
        <f t="shared" si="5"/>
        <v/>
      </c>
      <c r="R112" s="34"/>
    </row>
    <row r="113" spans="15:18" x14ac:dyDescent="0.2">
      <c r="O113" s="34" t="str">
        <f t="shared" si="4"/>
        <v/>
      </c>
      <c r="P113" s="34" t="str">
        <f t="shared" si="5"/>
        <v/>
      </c>
      <c r="R113" s="34"/>
    </row>
    <row r="114" spans="15:18" x14ac:dyDescent="0.2">
      <c r="O114" s="34" t="str">
        <f t="shared" si="4"/>
        <v/>
      </c>
      <c r="P114" s="34" t="str">
        <f t="shared" si="5"/>
        <v/>
      </c>
      <c r="R114" s="34"/>
    </row>
    <row r="115" spans="15:18" x14ac:dyDescent="0.2">
      <c r="O115" s="34" t="str">
        <f t="shared" si="4"/>
        <v/>
      </c>
      <c r="P115" s="34" t="str">
        <f t="shared" si="5"/>
        <v/>
      </c>
      <c r="R115" s="34"/>
    </row>
    <row r="116" spans="15:18" x14ac:dyDescent="0.2">
      <c r="O116" s="34" t="str">
        <f t="shared" si="4"/>
        <v/>
      </c>
      <c r="P116" s="34" t="str">
        <f t="shared" si="5"/>
        <v/>
      </c>
      <c r="R116" s="34"/>
    </row>
    <row r="117" spans="15:18" x14ac:dyDescent="0.2">
      <c r="O117" s="34" t="str">
        <f t="shared" si="4"/>
        <v/>
      </c>
      <c r="P117" s="34" t="str">
        <f t="shared" si="5"/>
        <v/>
      </c>
      <c r="R117" s="34"/>
    </row>
    <row r="118" spans="15:18" x14ac:dyDescent="0.2">
      <c r="O118" s="34" t="str">
        <f t="shared" ref="O118:O154" si="6">IF($A118="","",MOD(ABS(SIN($O$1+ROW()*97))*100000,1))</f>
        <v/>
      </c>
      <c r="P118" s="34" t="str">
        <f t="shared" ref="P118:P149" si="7">IF(O118="","",IF(O118&lt;=LARGE($O$7:$O$1027,$O$3),"JA",""))</f>
        <v/>
      </c>
      <c r="R118" s="34"/>
    </row>
    <row r="119" spans="15:18" x14ac:dyDescent="0.2">
      <c r="O119" s="34" t="str">
        <f t="shared" si="6"/>
        <v/>
      </c>
      <c r="P119" s="34" t="str">
        <f t="shared" si="7"/>
        <v/>
      </c>
      <c r="R119" s="34"/>
    </row>
    <row r="120" spans="15:18" x14ac:dyDescent="0.2">
      <c r="O120" s="34" t="str">
        <f t="shared" si="6"/>
        <v/>
      </c>
      <c r="P120" s="34" t="str">
        <f t="shared" si="7"/>
        <v/>
      </c>
      <c r="R120" s="34"/>
    </row>
    <row r="121" spans="15:18" x14ac:dyDescent="0.2">
      <c r="O121" s="34" t="str">
        <f t="shared" si="6"/>
        <v/>
      </c>
      <c r="P121" s="34" t="str">
        <f t="shared" si="7"/>
        <v/>
      </c>
      <c r="R121" s="34"/>
    </row>
    <row r="122" spans="15:18" x14ac:dyDescent="0.2">
      <c r="O122" s="34" t="str">
        <f t="shared" si="6"/>
        <v/>
      </c>
      <c r="P122" s="34" t="str">
        <f t="shared" si="7"/>
        <v/>
      </c>
      <c r="R122" s="34"/>
    </row>
    <row r="123" spans="15:18" x14ac:dyDescent="0.2">
      <c r="O123" s="34" t="str">
        <f t="shared" si="6"/>
        <v/>
      </c>
      <c r="P123" s="34" t="str">
        <f t="shared" si="7"/>
        <v/>
      </c>
      <c r="R123" s="34"/>
    </row>
    <row r="124" spans="15:18" x14ac:dyDescent="0.2">
      <c r="O124" s="34" t="str">
        <f t="shared" si="6"/>
        <v/>
      </c>
      <c r="P124" s="34" t="str">
        <f t="shared" si="7"/>
        <v/>
      </c>
      <c r="R124" s="34"/>
    </row>
    <row r="125" spans="15:18" x14ac:dyDescent="0.2">
      <c r="O125" s="34" t="str">
        <f t="shared" si="6"/>
        <v/>
      </c>
      <c r="P125" s="34" t="str">
        <f t="shared" si="7"/>
        <v/>
      </c>
      <c r="R125" s="34"/>
    </row>
    <row r="126" spans="15:18" x14ac:dyDescent="0.2">
      <c r="O126" s="34" t="str">
        <f t="shared" si="6"/>
        <v/>
      </c>
      <c r="P126" s="34" t="str">
        <f t="shared" si="7"/>
        <v/>
      </c>
      <c r="R126" s="34"/>
    </row>
    <row r="127" spans="15:18" x14ac:dyDescent="0.2">
      <c r="O127" s="34" t="str">
        <f t="shared" si="6"/>
        <v/>
      </c>
      <c r="P127" s="34" t="str">
        <f t="shared" si="7"/>
        <v/>
      </c>
      <c r="R127" s="34"/>
    </row>
    <row r="128" spans="15:18" x14ac:dyDescent="0.2">
      <c r="O128" s="34" t="str">
        <f t="shared" si="6"/>
        <v/>
      </c>
      <c r="P128" s="34" t="str">
        <f t="shared" si="7"/>
        <v/>
      </c>
      <c r="R128" s="34"/>
    </row>
    <row r="129" spans="15:18" x14ac:dyDescent="0.2">
      <c r="O129" s="34" t="str">
        <f t="shared" si="6"/>
        <v/>
      </c>
      <c r="P129" s="34" t="str">
        <f t="shared" si="7"/>
        <v/>
      </c>
      <c r="R129" s="34"/>
    </row>
    <row r="130" spans="15:18" x14ac:dyDescent="0.2">
      <c r="O130" s="34" t="str">
        <f t="shared" si="6"/>
        <v/>
      </c>
      <c r="P130" s="34" t="str">
        <f t="shared" si="7"/>
        <v/>
      </c>
      <c r="R130" s="34"/>
    </row>
    <row r="131" spans="15:18" x14ac:dyDescent="0.2">
      <c r="O131" s="34" t="str">
        <f t="shared" si="6"/>
        <v/>
      </c>
      <c r="P131" s="34" t="str">
        <f t="shared" si="7"/>
        <v/>
      </c>
      <c r="R131" s="34"/>
    </row>
    <row r="132" spans="15:18" x14ac:dyDescent="0.2">
      <c r="O132" s="34" t="str">
        <f t="shared" si="6"/>
        <v/>
      </c>
      <c r="P132" s="34" t="str">
        <f t="shared" si="7"/>
        <v/>
      </c>
      <c r="R132" s="34"/>
    </row>
    <row r="133" spans="15:18" x14ac:dyDescent="0.2">
      <c r="O133" s="34" t="str">
        <f t="shared" si="6"/>
        <v/>
      </c>
      <c r="P133" s="34" t="str">
        <f t="shared" si="7"/>
        <v/>
      </c>
      <c r="R133" s="34"/>
    </row>
    <row r="134" spans="15:18" x14ac:dyDescent="0.2">
      <c r="O134" s="34" t="str">
        <f t="shared" si="6"/>
        <v/>
      </c>
      <c r="P134" s="34" t="str">
        <f t="shared" si="7"/>
        <v/>
      </c>
      <c r="R134" s="34"/>
    </row>
    <row r="135" spans="15:18" x14ac:dyDescent="0.2">
      <c r="O135" s="34" t="str">
        <f t="shared" si="6"/>
        <v/>
      </c>
      <c r="P135" s="34" t="str">
        <f t="shared" si="7"/>
        <v/>
      </c>
      <c r="R135" s="34"/>
    </row>
    <row r="136" spans="15:18" x14ac:dyDescent="0.2">
      <c r="O136" s="34" t="str">
        <f t="shared" si="6"/>
        <v/>
      </c>
      <c r="P136" s="34" t="str">
        <f t="shared" si="7"/>
        <v/>
      </c>
      <c r="R136" s="34"/>
    </row>
    <row r="137" spans="15:18" x14ac:dyDescent="0.2">
      <c r="O137" s="34" t="str">
        <f t="shared" si="6"/>
        <v/>
      </c>
      <c r="P137" s="34" t="str">
        <f t="shared" si="7"/>
        <v/>
      </c>
      <c r="R137" s="34"/>
    </row>
    <row r="138" spans="15:18" x14ac:dyDescent="0.2">
      <c r="O138" s="34" t="str">
        <f t="shared" si="6"/>
        <v/>
      </c>
      <c r="P138" s="34" t="str">
        <f t="shared" si="7"/>
        <v/>
      </c>
      <c r="R138" s="34"/>
    </row>
    <row r="139" spans="15:18" x14ac:dyDescent="0.2">
      <c r="O139" s="34" t="str">
        <f t="shared" si="6"/>
        <v/>
      </c>
      <c r="P139" s="34" t="str">
        <f t="shared" si="7"/>
        <v/>
      </c>
      <c r="R139" s="34"/>
    </row>
    <row r="140" spans="15:18" x14ac:dyDescent="0.2">
      <c r="O140" s="34" t="str">
        <f t="shared" si="6"/>
        <v/>
      </c>
      <c r="P140" s="34" t="str">
        <f t="shared" si="7"/>
        <v/>
      </c>
      <c r="R140" s="34"/>
    </row>
    <row r="141" spans="15:18" x14ac:dyDescent="0.2">
      <c r="O141" s="34" t="str">
        <f t="shared" si="6"/>
        <v/>
      </c>
      <c r="P141" s="34" t="str">
        <f t="shared" si="7"/>
        <v/>
      </c>
      <c r="R141" s="34"/>
    </row>
    <row r="142" spans="15:18" x14ac:dyDescent="0.2">
      <c r="O142" s="34" t="str">
        <f t="shared" si="6"/>
        <v/>
      </c>
      <c r="P142" s="34" t="str">
        <f t="shared" si="7"/>
        <v/>
      </c>
      <c r="R142" s="34"/>
    </row>
    <row r="143" spans="15:18" x14ac:dyDescent="0.2">
      <c r="O143" s="34" t="str">
        <f t="shared" si="6"/>
        <v/>
      </c>
      <c r="P143" s="34" t="str">
        <f t="shared" si="7"/>
        <v/>
      </c>
      <c r="R143" s="34"/>
    </row>
    <row r="144" spans="15:18" x14ac:dyDescent="0.2">
      <c r="O144" s="34" t="str">
        <f t="shared" si="6"/>
        <v/>
      </c>
      <c r="P144" s="34" t="str">
        <f t="shared" si="7"/>
        <v/>
      </c>
      <c r="R144" s="34"/>
    </row>
    <row r="145" spans="15:18" x14ac:dyDescent="0.2">
      <c r="O145" s="34" t="str">
        <f t="shared" si="6"/>
        <v/>
      </c>
      <c r="P145" s="34" t="str">
        <f t="shared" si="7"/>
        <v/>
      </c>
      <c r="R145" s="34"/>
    </row>
    <row r="146" spans="15:18" x14ac:dyDescent="0.2">
      <c r="O146" s="34" t="str">
        <f t="shared" si="6"/>
        <v/>
      </c>
      <c r="P146" s="34" t="str">
        <f t="shared" si="7"/>
        <v/>
      </c>
      <c r="R146" s="34"/>
    </row>
    <row r="147" spans="15:18" x14ac:dyDescent="0.2">
      <c r="O147" s="34" t="str">
        <f t="shared" si="6"/>
        <v/>
      </c>
      <c r="P147" s="34" t="str">
        <f t="shared" si="7"/>
        <v/>
      </c>
      <c r="R147" s="34"/>
    </row>
    <row r="148" spans="15:18" x14ac:dyDescent="0.2">
      <c r="O148" s="34" t="str">
        <f t="shared" si="6"/>
        <v/>
      </c>
      <c r="P148" s="34" t="str">
        <f t="shared" si="7"/>
        <v/>
      </c>
      <c r="R148" s="34"/>
    </row>
    <row r="149" spans="15:18" x14ac:dyDescent="0.2">
      <c r="O149" s="34" t="str">
        <f t="shared" si="6"/>
        <v/>
      </c>
      <c r="P149" s="34" t="str">
        <f t="shared" si="7"/>
        <v/>
      </c>
      <c r="R149" s="34"/>
    </row>
    <row r="150" spans="15:18" x14ac:dyDescent="0.2">
      <c r="O150" s="34" t="str">
        <f t="shared" si="6"/>
        <v/>
      </c>
      <c r="P150" s="34" t="str">
        <f t="shared" ref="P150:P174" si="8">IF(O150="","",IF(O150&lt;=LARGE($O$7:$O$1027,$O$3),"JA",""))</f>
        <v/>
      </c>
      <c r="R150" s="34"/>
    </row>
    <row r="151" spans="15:18" x14ac:dyDescent="0.2">
      <c r="O151" s="34" t="str">
        <f t="shared" si="6"/>
        <v/>
      </c>
      <c r="P151" s="34" t="str">
        <f t="shared" si="8"/>
        <v/>
      </c>
      <c r="R151" s="34"/>
    </row>
    <row r="152" spans="15:18" x14ac:dyDescent="0.2">
      <c r="O152" s="34" t="str">
        <f t="shared" si="6"/>
        <v/>
      </c>
      <c r="P152" s="34" t="str">
        <f t="shared" si="8"/>
        <v/>
      </c>
      <c r="R152" s="34"/>
    </row>
    <row r="153" spans="15:18" x14ac:dyDescent="0.2">
      <c r="O153" s="34" t="str">
        <f t="shared" si="6"/>
        <v/>
      </c>
      <c r="P153" s="34" t="str">
        <f t="shared" si="8"/>
        <v/>
      </c>
      <c r="R153" s="34"/>
    </row>
    <row r="154" spans="15:18" x14ac:dyDescent="0.2">
      <c r="O154" s="34" t="str">
        <f t="shared" si="6"/>
        <v/>
      </c>
      <c r="P154" s="34" t="str">
        <f t="shared" si="8"/>
        <v/>
      </c>
      <c r="R154" s="34"/>
    </row>
    <row r="155" spans="15:18" x14ac:dyDescent="0.2">
      <c r="P155" s="34" t="str">
        <f t="shared" si="8"/>
        <v/>
      </c>
      <c r="R155" s="34"/>
    </row>
    <row r="156" spans="15:18" x14ac:dyDescent="0.2">
      <c r="P156" s="34" t="str">
        <f t="shared" si="8"/>
        <v/>
      </c>
      <c r="R156" s="34"/>
    </row>
    <row r="157" spans="15:18" x14ac:dyDescent="0.2">
      <c r="P157" s="34" t="str">
        <f t="shared" si="8"/>
        <v/>
      </c>
      <c r="R157" s="34"/>
    </row>
    <row r="158" spans="15:18" x14ac:dyDescent="0.2">
      <c r="P158" s="34" t="str">
        <f t="shared" si="8"/>
        <v/>
      </c>
      <c r="R158" s="34"/>
    </row>
    <row r="159" spans="15:18" x14ac:dyDescent="0.2">
      <c r="P159" s="34" t="str">
        <f t="shared" si="8"/>
        <v/>
      </c>
      <c r="R159" s="34"/>
    </row>
    <row r="160" spans="15:18" x14ac:dyDescent="0.2">
      <c r="P160" s="34" t="str">
        <f t="shared" si="8"/>
        <v/>
      </c>
      <c r="R160" s="34"/>
    </row>
    <row r="161" spans="16:18" x14ac:dyDescent="0.2">
      <c r="P161" s="34" t="str">
        <f t="shared" si="8"/>
        <v/>
      </c>
      <c r="R161" s="34"/>
    </row>
    <row r="162" spans="16:18" x14ac:dyDescent="0.2">
      <c r="P162" s="34" t="str">
        <f t="shared" si="8"/>
        <v/>
      </c>
      <c r="R162" s="34"/>
    </row>
    <row r="163" spans="16:18" x14ac:dyDescent="0.2">
      <c r="P163" s="34" t="str">
        <f t="shared" si="8"/>
        <v/>
      </c>
      <c r="R163" s="34"/>
    </row>
    <row r="164" spans="16:18" x14ac:dyDescent="0.2">
      <c r="P164" s="34" t="str">
        <f t="shared" si="8"/>
        <v/>
      </c>
      <c r="R164" s="34"/>
    </row>
    <row r="165" spans="16:18" x14ac:dyDescent="0.2">
      <c r="P165" s="34" t="str">
        <f t="shared" si="8"/>
        <v/>
      </c>
      <c r="R165" s="34"/>
    </row>
    <row r="166" spans="16:18" x14ac:dyDescent="0.2">
      <c r="P166" s="34" t="str">
        <f t="shared" si="8"/>
        <v/>
      </c>
      <c r="R166" s="34"/>
    </row>
    <row r="167" spans="16:18" x14ac:dyDescent="0.2">
      <c r="P167" s="34" t="str">
        <f t="shared" si="8"/>
        <v/>
      </c>
      <c r="R167" s="34"/>
    </row>
    <row r="168" spans="16:18" x14ac:dyDescent="0.2">
      <c r="P168" s="34" t="str">
        <f t="shared" si="8"/>
        <v/>
      </c>
      <c r="R168" s="34"/>
    </row>
    <row r="169" spans="16:18" x14ac:dyDescent="0.2">
      <c r="P169" s="34" t="str">
        <f t="shared" si="8"/>
        <v/>
      </c>
      <c r="R169" s="34"/>
    </row>
    <row r="170" spans="16:18" x14ac:dyDescent="0.2">
      <c r="P170" s="34" t="str">
        <f t="shared" si="8"/>
        <v/>
      </c>
      <c r="R170" s="34"/>
    </row>
    <row r="171" spans="16:18" x14ac:dyDescent="0.2">
      <c r="P171" s="34" t="str">
        <f t="shared" si="8"/>
        <v/>
      </c>
      <c r="R171" s="34"/>
    </row>
    <row r="172" spans="16:18" x14ac:dyDescent="0.2">
      <c r="P172" s="34" t="str">
        <f t="shared" si="8"/>
        <v/>
      </c>
      <c r="R172" s="34"/>
    </row>
    <row r="173" spans="16:18" x14ac:dyDescent="0.2">
      <c r="P173" s="34" t="str">
        <f t="shared" si="8"/>
        <v/>
      </c>
      <c r="R173" s="34"/>
    </row>
    <row r="174" spans="16:18" x14ac:dyDescent="0.2">
      <c r="P174" s="34" t="str">
        <f t="shared" si="8"/>
        <v/>
      </c>
      <c r="R174" s="34"/>
    </row>
    <row r="175" spans="16:18" x14ac:dyDescent="0.2">
      <c r="R175" s="34"/>
    </row>
    <row r="176" spans="16:18" x14ac:dyDescent="0.2">
      <c r="R176" s="34"/>
    </row>
    <row r="177" spans="18:18" x14ac:dyDescent="0.2">
      <c r="R177" s="34"/>
    </row>
    <row r="178" spans="18:18" x14ac:dyDescent="0.2">
      <c r="R178" s="34"/>
    </row>
    <row r="179" spans="18:18" x14ac:dyDescent="0.2">
      <c r="R179" s="34"/>
    </row>
    <row r="180" spans="18:18" x14ac:dyDescent="0.2">
      <c r="R180" s="34"/>
    </row>
    <row r="181" spans="18:18" x14ac:dyDescent="0.2">
      <c r="R181" s="34"/>
    </row>
    <row r="182" spans="18:18" x14ac:dyDescent="0.2">
      <c r="R182" s="34"/>
    </row>
    <row r="183" spans="18:18" x14ac:dyDescent="0.2">
      <c r="R183" s="34"/>
    </row>
    <row r="184" spans="18:18" x14ac:dyDescent="0.2">
      <c r="R184" s="34"/>
    </row>
    <row r="185" spans="18:18" x14ac:dyDescent="0.2">
      <c r="R185" s="34"/>
    </row>
    <row r="186" spans="18:18" x14ac:dyDescent="0.2">
      <c r="R186" s="34"/>
    </row>
    <row r="187" spans="18:18" x14ac:dyDescent="0.2">
      <c r="R187" s="34"/>
    </row>
    <row r="188" spans="18:18" x14ac:dyDescent="0.2">
      <c r="R188" s="34"/>
    </row>
    <row r="189" spans="18:18" x14ac:dyDescent="0.2">
      <c r="R189" s="34"/>
    </row>
    <row r="190" spans="18:18" x14ac:dyDescent="0.2">
      <c r="R190" s="34"/>
    </row>
    <row r="191" spans="18:18" x14ac:dyDescent="0.2">
      <c r="R191" s="34"/>
    </row>
    <row r="192" spans="18:18" x14ac:dyDescent="0.2">
      <c r="R192" s="34"/>
    </row>
    <row r="193" spans="18:18" x14ac:dyDescent="0.2">
      <c r="R193" s="34"/>
    </row>
    <row r="194" spans="18:18" x14ac:dyDescent="0.2">
      <c r="R194" s="34"/>
    </row>
    <row r="195" spans="18:18" x14ac:dyDescent="0.2">
      <c r="R195" s="34"/>
    </row>
    <row r="196" spans="18:18" x14ac:dyDescent="0.2">
      <c r="R196" s="34"/>
    </row>
    <row r="197" spans="18:18" x14ac:dyDescent="0.2">
      <c r="R197" s="34"/>
    </row>
    <row r="198" spans="18:18" x14ac:dyDescent="0.2">
      <c r="R198" s="34"/>
    </row>
    <row r="199" spans="18:18" x14ac:dyDescent="0.2">
      <c r="R199" s="34"/>
    </row>
    <row r="200" spans="18:18" x14ac:dyDescent="0.2">
      <c r="R200" s="34"/>
    </row>
    <row r="201" spans="18:18" x14ac:dyDescent="0.2">
      <c r="R201" s="34"/>
    </row>
    <row r="202" spans="18:18" x14ac:dyDescent="0.2">
      <c r="R202" s="34"/>
    </row>
    <row r="203" spans="18:18" x14ac:dyDescent="0.2">
      <c r="R203" s="34"/>
    </row>
    <row r="204" spans="18:18" x14ac:dyDescent="0.2">
      <c r="R204" s="34"/>
    </row>
    <row r="205" spans="18:18" x14ac:dyDescent="0.2">
      <c r="R205" s="34"/>
    </row>
    <row r="206" spans="18:18" x14ac:dyDescent="0.2">
      <c r="R206" s="34"/>
    </row>
    <row r="207" spans="18:18" x14ac:dyDescent="0.2">
      <c r="R207" s="34"/>
    </row>
    <row r="208" spans="18:18" x14ac:dyDescent="0.2">
      <c r="R208" s="34"/>
    </row>
    <row r="209" spans="18:18" x14ac:dyDescent="0.2">
      <c r="R209" s="34"/>
    </row>
    <row r="210" spans="18:18" x14ac:dyDescent="0.2">
      <c r="R210" s="34"/>
    </row>
    <row r="211" spans="18:18" x14ac:dyDescent="0.2">
      <c r="R211" s="34"/>
    </row>
    <row r="212" spans="18:18" x14ac:dyDescent="0.2">
      <c r="R212" s="34"/>
    </row>
  </sheetData>
  <sheetProtection algorithmName="SHA-512" hashValue="eYsI2aBnnBC1lKovom+kUt7dkh07TgOMU8bmflRLjdFMByyfmKL8Mq5btDoqWPhEAxcHzTU/13pnJEWJiiUwcQ==" saltValue="OTWGChlh8gJlqT4vptEKDg==" spinCount="100000" sheet="1" objects="1" scenarios="1"/>
  <protectedRanges>
    <protectedRange sqref="C6:D53 A6:B53" name="Bereich1"/>
  </protectedRanges>
  <mergeCells count="16">
    <mergeCell ref="E22:F22"/>
    <mergeCell ref="E12:F12"/>
    <mergeCell ref="E16:F16"/>
    <mergeCell ref="E17:F17"/>
    <mergeCell ref="E18:F18"/>
    <mergeCell ref="E19:F19"/>
    <mergeCell ref="E10:F10"/>
    <mergeCell ref="E11:F11"/>
    <mergeCell ref="E6:F7"/>
    <mergeCell ref="E20:F20"/>
    <mergeCell ref="E21:F21"/>
    <mergeCell ref="A1:F1"/>
    <mergeCell ref="A2:F2"/>
    <mergeCell ref="E5:F5"/>
    <mergeCell ref="E8:F8"/>
    <mergeCell ref="E9:F9"/>
  </mergeCells>
  <conditionalFormatting sqref="A7:D52">
    <cfRule type="expression" dxfId="0" priority="6">
      <formula>AND($R7="JA",$A$4="ja")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Width="0" orientation="landscape" r:id="rId1"/>
  <headerFooter alignWithMargins="0">
    <oddFooter>&amp;C&amp;A&amp;RSeite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F03F-FA0B-46FF-928B-56AFC682CC05}">
  <sheetPr>
    <pageSetUpPr fitToPage="1"/>
  </sheetPr>
  <dimension ref="A1:N47"/>
  <sheetViews>
    <sheetView view="pageBreakPreview" zoomScale="115" zoomScaleNormal="100" zoomScaleSheetLayoutView="115" workbookViewId="0">
      <selection activeCell="A3" sqref="A3"/>
    </sheetView>
  </sheetViews>
  <sheetFormatPr baseColWidth="10" defaultColWidth="9" defaultRowHeight="12.75" x14ac:dyDescent="0.2"/>
  <cols>
    <col min="1" max="1" width="7.28515625" style="38" customWidth="1"/>
    <col min="2" max="2" width="10.140625" style="38" customWidth="1"/>
    <col min="3" max="3" width="10.140625" style="38" hidden="1" customWidth="1"/>
    <col min="4" max="4" width="16.5703125" style="38" customWidth="1"/>
    <col min="5" max="5" width="16.85546875" style="38" customWidth="1"/>
    <col min="6" max="6" width="13" style="38" customWidth="1"/>
    <col min="7" max="7" width="12.42578125" style="38" customWidth="1"/>
    <col min="8" max="8" width="15.5703125" style="38" hidden="1" customWidth="1"/>
    <col min="9" max="9" width="16.5703125" style="38" customWidth="1"/>
    <col min="10" max="10" width="12.28515625" style="38" bestFit="1" customWidth="1"/>
    <col min="11" max="13" width="12.85546875" style="38" customWidth="1"/>
    <col min="14" max="16384" width="9" style="38"/>
  </cols>
  <sheetData>
    <row r="1" spans="1:13" ht="25.5" customHeight="1" x14ac:dyDescent="0.2">
      <c r="A1" s="100" t="s">
        <v>29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1"/>
      <c r="M1" s="37"/>
    </row>
    <row r="2" spans="1:13" x14ac:dyDescent="0.2">
      <c r="A2" s="102" t="s">
        <v>36</v>
      </c>
      <c r="B2" s="102"/>
      <c r="C2" s="102"/>
      <c r="D2" s="102"/>
      <c r="E2" s="102"/>
      <c r="F2" s="102"/>
      <c r="G2" s="102"/>
      <c r="H2" s="102"/>
      <c r="I2" s="103"/>
      <c r="J2" s="103"/>
      <c r="K2" s="103"/>
      <c r="L2" s="103"/>
      <c r="M2" s="39"/>
    </row>
    <row r="3" spans="1:13" ht="21.7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48" customHeight="1" x14ac:dyDescent="0.2">
      <c r="A5" s="40" t="s">
        <v>0</v>
      </c>
      <c r="B5" s="41" t="s">
        <v>25</v>
      </c>
      <c r="C5" s="41"/>
      <c r="D5" s="41" t="s">
        <v>3</v>
      </c>
      <c r="E5" s="41" t="s">
        <v>16</v>
      </c>
      <c r="F5" s="41" t="s">
        <v>17</v>
      </c>
      <c r="G5" s="41" t="s">
        <v>18</v>
      </c>
      <c r="H5" s="42" t="s">
        <v>19</v>
      </c>
      <c r="I5" s="42" t="s">
        <v>20</v>
      </c>
      <c r="J5" s="41" t="s">
        <v>21</v>
      </c>
      <c r="K5" s="42" t="s">
        <v>22</v>
      </c>
      <c r="L5" s="43" t="s">
        <v>23</v>
      </c>
      <c r="M5" s="43" t="s">
        <v>24</v>
      </c>
    </row>
    <row r="6" spans="1:13" x14ac:dyDescent="0.2">
      <c r="A6" s="44"/>
      <c r="B6" s="45"/>
      <c r="C6" s="44"/>
      <c r="D6" s="45"/>
      <c r="E6" s="45"/>
      <c r="F6" s="46"/>
      <c r="G6" s="47"/>
      <c r="H6" s="48"/>
      <c r="I6" s="48"/>
      <c r="J6" s="47"/>
      <c r="K6" s="49">
        <f>(F6*J6/12*I6)</f>
        <v>0</v>
      </c>
      <c r="L6" s="49">
        <f t="shared" ref="L6:L20" si="0">+K6-M6</f>
        <v>0</v>
      </c>
      <c r="M6" s="46"/>
    </row>
    <row r="7" spans="1:13" x14ac:dyDescent="0.2">
      <c r="A7" s="44"/>
      <c r="B7" s="45"/>
      <c r="C7" s="44">
        <f t="shared" ref="C7:C20" si="1">YEAR(B7)</f>
        <v>1900</v>
      </c>
      <c r="D7" s="45"/>
      <c r="E7" s="45"/>
      <c r="F7" s="46"/>
      <c r="G7" s="47"/>
      <c r="H7" s="48"/>
      <c r="I7" s="48"/>
      <c r="J7" s="47"/>
      <c r="K7" s="49">
        <f>(F7*J7/12*I7)</f>
        <v>0</v>
      </c>
      <c r="L7" s="49">
        <f t="shared" si="0"/>
        <v>0</v>
      </c>
      <c r="M7" s="46"/>
    </row>
    <row r="8" spans="1:13" x14ac:dyDescent="0.2">
      <c r="A8" s="44"/>
      <c r="B8" s="45"/>
      <c r="C8" s="44">
        <f t="shared" si="1"/>
        <v>1900</v>
      </c>
      <c r="D8" s="45"/>
      <c r="E8" s="45"/>
      <c r="F8" s="46"/>
      <c r="G8" s="47"/>
      <c r="H8" s="48"/>
      <c r="I8" s="48"/>
      <c r="J8" s="47"/>
      <c r="K8" s="49">
        <f t="shared" ref="K8:K20" si="2">(F8*J8/12*I8)</f>
        <v>0</v>
      </c>
      <c r="L8" s="49">
        <f t="shared" si="0"/>
        <v>0</v>
      </c>
      <c r="M8" s="46"/>
    </row>
    <row r="9" spans="1:13" x14ac:dyDescent="0.2">
      <c r="A9" s="44"/>
      <c r="B9" s="45"/>
      <c r="C9" s="44">
        <f t="shared" si="1"/>
        <v>1900</v>
      </c>
      <c r="D9" s="45"/>
      <c r="E9" s="45"/>
      <c r="F9" s="46"/>
      <c r="G9" s="47"/>
      <c r="H9" s="48"/>
      <c r="I9" s="48"/>
      <c r="J9" s="47"/>
      <c r="K9" s="49">
        <f t="shared" si="2"/>
        <v>0</v>
      </c>
      <c r="L9" s="49">
        <f t="shared" si="0"/>
        <v>0</v>
      </c>
      <c r="M9" s="46"/>
    </row>
    <row r="10" spans="1:13" x14ac:dyDescent="0.2">
      <c r="A10" s="44"/>
      <c r="B10" s="45"/>
      <c r="C10" s="44">
        <f t="shared" si="1"/>
        <v>1900</v>
      </c>
      <c r="D10" s="45"/>
      <c r="E10" s="45"/>
      <c r="F10" s="46"/>
      <c r="G10" s="47"/>
      <c r="H10" s="48"/>
      <c r="I10" s="48"/>
      <c r="J10" s="47"/>
      <c r="K10" s="49">
        <f t="shared" si="2"/>
        <v>0</v>
      </c>
      <c r="L10" s="49">
        <f t="shared" si="0"/>
        <v>0</v>
      </c>
      <c r="M10" s="46"/>
    </row>
    <row r="11" spans="1:13" x14ac:dyDescent="0.2">
      <c r="A11" s="44"/>
      <c r="B11" s="45"/>
      <c r="C11" s="44">
        <f t="shared" si="1"/>
        <v>1900</v>
      </c>
      <c r="D11" s="45"/>
      <c r="E11" s="45"/>
      <c r="F11" s="46"/>
      <c r="G11" s="47"/>
      <c r="H11" s="48"/>
      <c r="I11" s="48"/>
      <c r="J11" s="47"/>
      <c r="K11" s="49">
        <f t="shared" si="2"/>
        <v>0</v>
      </c>
      <c r="L11" s="49">
        <f t="shared" si="0"/>
        <v>0</v>
      </c>
      <c r="M11" s="46"/>
    </row>
    <row r="12" spans="1:13" x14ac:dyDescent="0.2">
      <c r="A12" s="44"/>
      <c r="B12" s="45"/>
      <c r="C12" s="44">
        <f t="shared" si="1"/>
        <v>1900</v>
      </c>
      <c r="D12" s="45"/>
      <c r="E12" s="45"/>
      <c r="F12" s="46"/>
      <c r="G12" s="47"/>
      <c r="H12" s="48"/>
      <c r="I12" s="48"/>
      <c r="J12" s="47"/>
      <c r="K12" s="49">
        <f t="shared" si="2"/>
        <v>0</v>
      </c>
      <c r="L12" s="49">
        <f t="shared" si="0"/>
        <v>0</v>
      </c>
      <c r="M12" s="46"/>
    </row>
    <row r="13" spans="1:13" x14ac:dyDescent="0.2">
      <c r="A13" s="44"/>
      <c r="B13" s="45"/>
      <c r="C13" s="44">
        <f t="shared" si="1"/>
        <v>1900</v>
      </c>
      <c r="D13" s="45"/>
      <c r="E13" s="45"/>
      <c r="F13" s="46"/>
      <c r="G13" s="47"/>
      <c r="H13" s="48"/>
      <c r="I13" s="48"/>
      <c r="J13" s="47"/>
      <c r="K13" s="49">
        <f t="shared" si="2"/>
        <v>0</v>
      </c>
      <c r="L13" s="49">
        <f t="shared" si="0"/>
        <v>0</v>
      </c>
      <c r="M13" s="46"/>
    </row>
    <row r="14" spans="1:13" x14ac:dyDescent="0.2">
      <c r="A14" s="44"/>
      <c r="B14" s="45"/>
      <c r="C14" s="44">
        <f t="shared" si="1"/>
        <v>1900</v>
      </c>
      <c r="D14" s="45"/>
      <c r="E14" s="45"/>
      <c r="F14" s="46"/>
      <c r="G14" s="47"/>
      <c r="H14" s="48"/>
      <c r="I14" s="48"/>
      <c r="J14" s="47"/>
      <c r="K14" s="49">
        <f t="shared" si="2"/>
        <v>0</v>
      </c>
      <c r="L14" s="49">
        <f t="shared" si="0"/>
        <v>0</v>
      </c>
      <c r="M14" s="46"/>
    </row>
    <row r="15" spans="1:13" x14ac:dyDescent="0.2">
      <c r="A15" s="44"/>
      <c r="B15" s="45"/>
      <c r="C15" s="44">
        <f t="shared" si="1"/>
        <v>1900</v>
      </c>
      <c r="D15" s="45"/>
      <c r="E15" s="45"/>
      <c r="F15" s="46"/>
      <c r="G15" s="47"/>
      <c r="H15" s="48"/>
      <c r="I15" s="48"/>
      <c r="J15" s="47"/>
      <c r="K15" s="49">
        <f t="shared" si="2"/>
        <v>0</v>
      </c>
      <c r="L15" s="49">
        <f t="shared" si="0"/>
        <v>0</v>
      </c>
      <c r="M15" s="46"/>
    </row>
    <row r="16" spans="1:13" x14ac:dyDescent="0.2">
      <c r="A16" s="44"/>
      <c r="B16" s="45"/>
      <c r="C16" s="44">
        <f t="shared" si="1"/>
        <v>1900</v>
      </c>
      <c r="D16" s="45"/>
      <c r="E16" s="45"/>
      <c r="F16" s="46"/>
      <c r="G16" s="47"/>
      <c r="H16" s="48"/>
      <c r="I16" s="48"/>
      <c r="J16" s="47"/>
      <c r="K16" s="49">
        <f t="shared" si="2"/>
        <v>0</v>
      </c>
      <c r="L16" s="49">
        <f t="shared" si="0"/>
        <v>0</v>
      </c>
      <c r="M16" s="46"/>
    </row>
    <row r="17" spans="1:14" x14ac:dyDescent="0.2">
      <c r="A17" s="44"/>
      <c r="B17" s="45"/>
      <c r="C17" s="44">
        <f t="shared" si="1"/>
        <v>1900</v>
      </c>
      <c r="D17" s="45"/>
      <c r="E17" s="45"/>
      <c r="F17" s="46"/>
      <c r="G17" s="47"/>
      <c r="H17" s="48"/>
      <c r="I17" s="48"/>
      <c r="J17" s="47"/>
      <c r="K17" s="49">
        <f t="shared" si="2"/>
        <v>0</v>
      </c>
      <c r="L17" s="49">
        <f t="shared" si="0"/>
        <v>0</v>
      </c>
      <c r="M17" s="46"/>
    </row>
    <row r="18" spans="1:14" x14ac:dyDescent="0.2">
      <c r="A18" s="44"/>
      <c r="B18" s="45"/>
      <c r="C18" s="44">
        <f t="shared" si="1"/>
        <v>1900</v>
      </c>
      <c r="D18" s="45"/>
      <c r="E18" s="45"/>
      <c r="F18" s="46"/>
      <c r="G18" s="47"/>
      <c r="H18" s="48"/>
      <c r="I18" s="48"/>
      <c r="J18" s="47"/>
      <c r="K18" s="49">
        <f t="shared" si="2"/>
        <v>0</v>
      </c>
      <c r="L18" s="49">
        <f t="shared" si="0"/>
        <v>0</v>
      </c>
      <c r="M18" s="46"/>
    </row>
    <row r="19" spans="1:14" x14ac:dyDescent="0.2">
      <c r="A19" s="44"/>
      <c r="B19" s="45"/>
      <c r="C19" s="44">
        <f t="shared" si="1"/>
        <v>1900</v>
      </c>
      <c r="D19" s="45"/>
      <c r="E19" s="45"/>
      <c r="F19" s="46"/>
      <c r="G19" s="47"/>
      <c r="H19" s="48"/>
      <c r="I19" s="48"/>
      <c r="J19" s="47"/>
      <c r="K19" s="49">
        <f t="shared" si="2"/>
        <v>0</v>
      </c>
      <c r="L19" s="49">
        <f t="shared" si="0"/>
        <v>0</v>
      </c>
      <c r="M19" s="46"/>
    </row>
    <row r="20" spans="1:14" x14ac:dyDescent="0.2">
      <c r="A20" s="44"/>
      <c r="B20" s="45"/>
      <c r="C20" s="44">
        <f t="shared" si="1"/>
        <v>1900</v>
      </c>
      <c r="D20" s="45"/>
      <c r="E20" s="45"/>
      <c r="F20" s="46"/>
      <c r="G20" s="47"/>
      <c r="H20" s="48"/>
      <c r="I20" s="48"/>
      <c r="J20" s="47"/>
      <c r="K20" s="49">
        <f t="shared" si="2"/>
        <v>0</v>
      </c>
      <c r="L20" s="49">
        <f t="shared" si="0"/>
        <v>0</v>
      </c>
      <c r="M20" s="46"/>
    </row>
    <row r="21" spans="1:14" x14ac:dyDescent="0.2">
      <c r="A21" s="37"/>
      <c r="B21" s="37"/>
      <c r="C21" s="37"/>
      <c r="D21" s="37"/>
      <c r="E21" s="37"/>
      <c r="F21" s="37"/>
      <c r="G21" s="37"/>
      <c r="H21" s="37"/>
      <c r="I21" s="37"/>
      <c r="J21" s="50" t="s">
        <v>4</v>
      </c>
      <c r="K21" s="51">
        <f>SUM(K6:K20)</f>
        <v>0</v>
      </c>
      <c r="L21" s="51">
        <f>SUM(L6:L20)</f>
        <v>0</v>
      </c>
      <c r="M21" s="51">
        <f>SUM(M6:M20)</f>
        <v>0</v>
      </c>
      <c r="N21" s="52"/>
    </row>
    <row r="22" spans="1:14" x14ac:dyDescent="0.2">
      <c r="A22" s="37"/>
      <c r="B22" s="37"/>
      <c r="C22" s="37"/>
      <c r="D22" s="37"/>
      <c r="E22" s="37"/>
      <c r="F22" s="37"/>
      <c r="G22" s="37"/>
      <c r="H22" s="37"/>
      <c r="I22" s="37"/>
      <c r="J22" s="53" t="s">
        <v>26</v>
      </c>
      <c r="K22" s="51">
        <f>SUMIF($B$6:$B$20,"2025",K6:K20)</f>
        <v>0</v>
      </c>
      <c r="L22" s="51">
        <f ca="1">SUMIF($B$6:$C$20,"2025",L6:L20)</f>
        <v>0</v>
      </c>
      <c r="M22" s="51">
        <f>SUMIF($C$6:$C$20,"2023",M6:M20)</f>
        <v>0</v>
      </c>
      <c r="N22" s="52"/>
    </row>
    <row r="23" spans="1:14" x14ac:dyDescent="0.2">
      <c r="A23" s="37"/>
      <c r="B23" s="37"/>
      <c r="C23" s="37"/>
      <c r="D23" s="37"/>
      <c r="E23" s="37"/>
      <c r="F23" s="37"/>
      <c r="G23" s="37"/>
      <c r="H23" s="37"/>
      <c r="I23" s="37"/>
      <c r="J23" s="53" t="s">
        <v>27</v>
      </c>
      <c r="K23" s="51">
        <f ca="1">SUMIF($B$6:$C$20,"2024",K6:K20)</f>
        <v>0</v>
      </c>
      <c r="L23" s="51">
        <f ca="1">SUMIF($B$6:$C$20,"2026",L6:L20)</f>
        <v>0</v>
      </c>
      <c r="M23" s="51">
        <f>SUMIF($C$6:$C$20,"2024",M6:M20)</f>
        <v>0</v>
      </c>
      <c r="N23" s="52"/>
    </row>
    <row r="24" spans="1:14" x14ac:dyDescent="0.2">
      <c r="A24" s="37"/>
      <c r="B24" s="37"/>
      <c r="C24" s="37"/>
      <c r="D24" s="37"/>
      <c r="E24" s="37"/>
      <c r="F24" s="37"/>
      <c r="G24" s="37"/>
      <c r="H24" s="37"/>
      <c r="I24" s="37"/>
      <c r="J24" s="53" t="s">
        <v>30</v>
      </c>
      <c r="K24" s="51">
        <f ca="1">SUMIF($B$6:$C$20,"2027",K6:K20)</f>
        <v>0</v>
      </c>
      <c r="L24" s="51">
        <f ca="1">SUMIF($B$6:$C$20,"2027",L7:L21)</f>
        <v>0</v>
      </c>
      <c r="M24" s="51">
        <f>SUMIF($C$6:$C$20,"2024",M7:M21)</f>
        <v>0</v>
      </c>
      <c r="N24" s="52"/>
    </row>
    <row r="25" spans="1:14" x14ac:dyDescent="0.2">
      <c r="A25" s="37"/>
      <c r="B25" s="37"/>
      <c r="C25" s="37"/>
      <c r="D25" s="37"/>
      <c r="E25" s="37"/>
      <c r="F25" s="37"/>
      <c r="G25" s="37"/>
      <c r="H25" s="37"/>
      <c r="I25" s="37"/>
      <c r="J25" s="53" t="s">
        <v>31</v>
      </c>
      <c r="K25" s="51">
        <f ca="1">SUMIF($B$6:$C$20,"2028",K6:K20)</f>
        <v>0</v>
      </c>
      <c r="L25" s="51">
        <f ca="1">SUMIF($B$6:$C$20,"2028",L8:L22)</f>
        <v>0</v>
      </c>
      <c r="M25" s="51">
        <f>SUMIF($C$6:$C$20,"2024",M8:M22)</f>
        <v>0</v>
      </c>
      <c r="N25" s="52"/>
    </row>
    <row r="26" spans="1:14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52"/>
    </row>
    <row r="27" spans="1:14" ht="23.45" customHeigh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52"/>
    </row>
    <row r="28" spans="1:14" ht="23.45" customHeight="1" x14ac:dyDescent="0.2"/>
    <row r="29" spans="1:14" ht="23.45" customHeight="1" x14ac:dyDescent="0.2"/>
    <row r="30" spans="1:14" ht="23.45" customHeight="1" x14ac:dyDescent="0.2"/>
    <row r="31" spans="1:14" ht="23.45" customHeight="1" x14ac:dyDescent="0.2"/>
    <row r="32" spans="1:14" ht="23.45" customHeight="1" x14ac:dyDescent="0.2"/>
    <row r="33" spans="1:1" ht="23.45" customHeight="1" x14ac:dyDescent="0.2"/>
    <row r="34" spans="1:1" ht="23.45" customHeight="1" x14ac:dyDescent="0.2"/>
    <row r="35" spans="1:1" ht="23.45" customHeight="1" x14ac:dyDescent="0.2"/>
    <row r="36" spans="1:1" ht="23.45" customHeight="1" x14ac:dyDescent="0.2"/>
    <row r="37" spans="1:1" ht="23.45" customHeight="1" x14ac:dyDescent="0.2"/>
    <row r="38" spans="1:1" ht="23.45" customHeight="1" x14ac:dyDescent="0.2"/>
    <row r="39" spans="1:1" ht="23.45" customHeight="1" x14ac:dyDescent="0.2"/>
    <row r="40" spans="1:1" ht="23.45" customHeight="1" x14ac:dyDescent="0.2"/>
    <row r="41" spans="1:1" ht="23.45" customHeight="1" x14ac:dyDescent="0.2"/>
    <row r="42" spans="1:1" ht="23.45" customHeight="1" x14ac:dyDescent="0.2"/>
    <row r="45" spans="1:1" x14ac:dyDescent="0.2">
      <c r="A45" s="54"/>
    </row>
    <row r="47" spans="1:1" x14ac:dyDescent="0.2">
      <c r="A47" s="55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>
    <oddFooter>&amp;C&amp;A&amp;RSeite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</vt:lpstr>
      <vt:lpstr>Wirtschaftsgüter</vt:lpstr>
      <vt:lpstr>Lohnkosten</vt:lpstr>
      <vt:lpstr>Lohnkosten!Druckbereich</vt:lpstr>
      <vt:lpstr>Übersicht!Druckbereich</vt:lpstr>
      <vt:lpstr>Wirtschaftsgüter!Druckbereich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Benchekroun, Walid</cp:lastModifiedBy>
  <cp:lastPrinted>2026-02-24T12:49:46Z</cp:lastPrinted>
  <dcterms:created xsi:type="dcterms:W3CDTF">2002-03-11T06:27:25Z</dcterms:created>
  <dcterms:modified xsi:type="dcterms:W3CDTF">2026-02-24T13:12:24Z</dcterms:modified>
</cp:coreProperties>
</file>